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s01\gms_kb_spk\01. СПК_Объекты\01. Новые объекты\ВДНХ-Манеж\3. Рабочие (КМ+КМД)\2. НВФ\2. КМД\Заявки на кассеты медные\"/>
    </mc:Choice>
  </mc:AlternateContent>
  <xr:revisionPtr revIDLastSave="0" documentId="13_ncr:1_{B1A74EF4-0937-48FF-9906-B9CC02414AF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Касеты медные" sheetId="2" r:id="rId1"/>
  </sheets>
  <definedNames>
    <definedName name="_xlnm._FilterDatabase" localSheetId="0" hidden="1">'Касеты медные'!$A$18:$M$18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2" l="1"/>
  <c r="I65" i="2"/>
  <c r="A11" i="2"/>
  <c r="A12" i="2" s="1"/>
  <c r="A63" i="2" s="1"/>
  <c r="A64" i="2" s="1"/>
  <c r="A13" i="2" s="1"/>
  <c r="A14" i="2" s="1"/>
  <c r="H51" i="2"/>
  <c r="I51" i="2" s="1"/>
  <c r="E35" i="2"/>
  <c r="E34" i="2"/>
  <c r="H34" i="2" s="1"/>
  <c r="I34" i="2" s="1"/>
  <c r="E33" i="2"/>
  <c r="H33" i="2" s="1"/>
  <c r="I33" i="2" s="1"/>
  <c r="E32" i="2"/>
  <c r="H32" i="2" s="1"/>
  <c r="I32" i="2" s="1"/>
  <c r="E31" i="2"/>
  <c r="E30" i="2"/>
  <c r="H30" i="2" s="1"/>
  <c r="I30" i="2" s="1"/>
  <c r="E29" i="2"/>
  <c r="H29" i="2" s="1"/>
  <c r="I29" i="2" s="1"/>
  <c r="E28" i="2"/>
  <c r="H28" i="2" s="1"/>
  <c r="I28" i="2" s="1"/>
  <c r="E27" i="2"/>
  <c r="E17" i="2"/>
  <c r="H17" i="2" s="1"/>
  <c r="I17" i="2" s="1"/>
  <c r="E16" i="2"/>
  <c r="H16" i="2" s="1"/>
  <c r="I16" i="2" s="1"/>
  <c r="H54" i="2"/>
  <c r="I54" i="2" s="1"/>
  <c r="H53" i="2"/>
  <c r="I53" i="2" s="1"/>
  <c r="H42" i="2"/>
  <c r="I42" i="2" s="1"/>
  <c r="H41" i="2"/>
  <c r="I41" i="2" s="1"/>
  <c r="H40" i="2"/>
  <c r="I40" i="2" s="1"/>
  <c r="H62" i="2"/>
  <c r="I62" i="2" s="1"/>
  <c r="H61" i="2"/>
  <c r="I61" i="2" s="1"/>
  <c r="H60" i="2"/>
  <c r="I60" i="2" s="1"/>
  <c r="H59" i="2"/>
  <c r="I59" i="2" s="1"/>
  <c r="H39" i="2"/>
  <c r="I39" i="2" s="1"/>
  <c r="H38" i="2"/>
  <c r="I38" i="2" s="1"/>
  <c r="H37" i="2"/>
  <c r="I37" i="2" s="1"/>
  <c r="H36" i="2"/>
  <c r="I36" i="2" s="1"/>
  <c r="H58" i="2"/>
  <c r="I58" i="2" s="1"/>
  <c r="H57" i="2"/>
  <c r="I57" i="2" s="1"/>
  <c r="H56" i="2"/>
  <c r="I56" i="2" s="1"/>
  <c r="H55" i="2"/>
  <c r="I55" i="2" s="1"/>
  <c r="H14" i="2"/>
  <c r="I14" i="2" s="1"/>
  <c r="H13" i="2"/>
  <c r="I13" i="2" s="1"/>
  <c r="H64" i="2"/>
  <c r="I64" i="2" s="1"/>
  <c r="H63" i="2"/>
  <c r="I63" i="2" s="1"/>
  <c r="H12" i="2"/>
  <c r="I12" i="2" s="1"/>
  <c r="H11" i="2"/>
  <c r="I11" i="2" s="1"/>
  <c r="H26" i="2"/>
  <c r="I26" i="2" s="1"/>
  <c r="H25" i="2"/>
  <c r="I25" i="2" s="1"/>
  <c r="H24" i="2"/>
  <c r="I24" i="2" s="1"/>
  <c r="H52" i="2"/>
  <c r="I52" i="2" s="1"/>
  <c r="H50" i="2"/>
  <c r="I50" i="2" s="1"/>
  <c r="H23" i="2"/>
  <c r="I23" i="2" s="1"/>
  <c r="H22" i="2"/>
  <c r="I22" i="2" s="1"/>
  <c r="H21" i="2"/>
  <c r="I21" i="2" s="1"/>
  <c r="H49" i="2"/>
  <c r="I49" i="2" s="1"/>
  <c r="H20" i="2"/>
  <c r="I20" i="2" s="1"/>
  <c r="H48" i="2"/>
  <c r="I48" i="2" s="1"/>
  <c r="H47" i="2"/>
  <c r="I47" i="2" s="1"/>
  <c r="H46" i="2"/>
  <c r="I46" i="2" s="1"/>
  <c r="H19" i="2"/>
  <c r="I19" i="2" s="1"/>
  <c r="H45" i="2"/>
  <c r="I45" i="2" s="1"/>
  <c r="H44" i="2"/>
  <c r="I44" i="2" s="1"/>
  <c r="H10" i="2"/>
  <c r="I10" i="2" s="1"/>
  <c r="H35" i="2" l="1"/>
  <c r="I35" i="2" s="1"/>
  <c r="H31" i="2"/>
  <c r="I31" i="2" s="1"/>
  <c r="H27" i="2"/>
  <c r="I27" i="2" s="1"/>
  <c r="A45" i="2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17" i="2"/>
</calcChain>
</file>

<file path=xl/sharedStrings.xml><?xml version="1.0" encoding="utf-8"?>
<sst xmlns="http://schemas.openxmlformats.org/spreadsheetml/2006/main" count="280" uniqueCount="79">
  <si>
    <t>Тип</t>
  </si>
  <si>
    <t>№</t>
  </si>
  <si>
    <t>Артикул/ маркировка</t>
  </si>
  <si>
    <t>Наименование</t>
  </si>
  <si>
    <t>Кол-во, шт.</t>
  </si>
  <si>
    <t>Видимая площадь панели, м2</t>
  </si>
  <si>
    <t>Общая видимая площадь панелей, м2</t>
  </si>
  <si>
    <t>Стоимость изготовления одного изделия, руб.</t>
  </si>
  <si>
    <t>Общая стоимость изготовления изделий, руб.</t>
  </si>
  <si>
    <t>Итого</t>
  </si>
  <si>
    <t xml:space="preserve"> </t>
  </si>
  <si>
    <t>К1</t>
  </si>
  <si>
    <t>К2</t>
  </si>
  <si>
    <t>К3</t>
  </si>
  <si>
    <t>К4</t>
  </si>
  <si>
    <t>Примечание</t>
  </si>
  <si>
    <t>см. чертеж</t>
  </si>
  <si>
    <t>Н, мм</t>
  </si>
  <si>
    <t xml:space="preserve">по объекту:  Конноспортивный манеж </t>
  </si>
  <si>
    <t>Объект / адрес доставки:  г. Москва, ул. Проспект Мира, д.119</t>
  </si>
  <si>
    <t>Вид работ:  НВФ</t>
  </si>
  <si>
    <t>L, мм</t>
  </si>
  <si>
    <t>Кассеты медная М1, t=2мм.</t>
  </si>
  <si>
    <t>Кассеты миз меди М1 без покрытия, t=2мм.</t>
  </si>
  <si>
    <t>К5</t>
  </si>
  <si>
    <t>К6</t>
  </si>
  <si>
    <t>К7</t>
  </si>
  <si>
    <t>К8</t>
  </si>
  <si>
    <t>К9</t>
  </si>
  <si>
    <t>К10</t>
  </si>
  <si>
    <t>К11</t>
  </si>
  <si>
    <t>П1</t>
  </si>
  <si>
    <t>П2</t>
  </si>
  <si>
    <t>П3</t>
  </si>
  <si>
    <t>П4</t>
  </si>
  <si>
    <t>П5</t>
  </si>
  <si>
    <t>П6</t>
  </si>
  <si>
    <t>ПК1</t>
  </si>
  <si>
    <t>ПК2</t>
  </si>
  <si>
    <t>ПК3</t>
  </si>
  <si>
    <t>ПК4</t>
  </si>
  <si>
    <t>ПК5</t>
  </si>
  <si>
    <t>ПК6</t>
  </si>
  <si>
    <t>ПК7</t>
  </si>
  <si>
    <t>ПК8</t>
  </si>
  <si>
    <t>ПК9</t>
  </si>
  <si>
    <t>ПК10</t>
  </si>
  <si>
    <t>ПК11</t>
  </si>
  <si>
    <t>ПК12</t>
  </si>
  <si>
    <t>ПК13</t>
  </si>
  <si>
    <t>1У1</t>
  </si>
  <si>
    <t>1У2</t>
  </si>
  <si>
    <t>2У1</t>
  </si>
  <si>
    <t>2У2</t>
  </si>
  <si>
    <t>3У1</t>
  </si>
  <si>
    <t>3У2</t>
  </si>
  <si>
    <t>4У1</t>
  </si>
  <si>
    <t>4У2</t>
  </si>
  <si>
    <t>У3</t>
  </si>
  <si>
    <t>У4</t>
  </si>
  <si>
    <t>Медь М1 без покрытия, t=2мм.</t>
  </si>
  <si>
    <t>Эр1</t>
  </si>
  <si>
    <t>Эр2</t>
  </si>
  <si>
    <t>Эр3</t>
  </si>
  <si>
    <t>Эр4</t>
  </si>
  <si>
    <t>Эр5</t>
  </si>
  <si>
    <t>Эр5.1</t>
  </si>
  <si>
    <t>Эр6</t>
  </si>
  <si>
    <t>Эр6.1</t>
  </si>
  <si>
    <t>Эр7</t>
  </si>
  <si>
    <t>Эр8</t>
  </si>
  <si>
    <t>Эр9</t>
  </si>
  <si>
    <t>СПЕЦИФИКАЦИЯ ТМЦ  ДЛЯ ЗАКУПКИ № 02/5760</t>
  </si>
  <si>
    <t>П2/1</t>
  </si>
  <si>
    <t>1200х2500</t>
  </si>
  <si>
    <t>1200х2000</t>
  </si>
  <si>
    <t>Размер лита</t>
  </si>
  <si>
    <t>1000х2000</t>
  </si>
  <si>
    <t>1000х2500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</si>
</sst>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MS Sans Serif"/>
      <family val="2"/>
      <charset val="204"/>
    </font>
    <font>
      <b/>
      <i/>
      <sz val="12"/>
      <color theme="1"/>
      <name val="ISOCPEUR"/>
      <family val="2"/>
      <charset val="204"/>
    </font>
    <font>
      <b/>
      <i/>
      <sz val="14"/>
      <color theme="1"/>
      <name val="ISOCPEUR"/>
      <family val="2"/>
      <charset val="204"/>
    </font>
    <font>
      <i/>
      <sz val="11"/>
      <color theme="1"/>
      <name val="ISOCPEUR"/>
      <family val="2"/>
      <charset val="204"/>
    </font>
    <font>
      <b/>
      <i/>
      <sz val="11"/>
      <color theme="1"/>
      <name val="ISOCPEUR"/>
      <family val="2"/>
      <charset val="204"/>
    </font>
    <font>
      <b/>
      <i/>
      <sz val="10"/>
      <name val="ISOCPEUR"/>
      <family val="2"/>
      <charset val="204"/>
    </font>
    <font>
      <i/>
      <sz val="11"/>
      <name val="ISOCPEUR"/>
      <family val="2"/>
      <charset val="204"/>
    </font>
    <font>
      <i/>
      <sz val="10"/>
      <name val="ISOCPEUR"/>
      <family val="2"/>
      <charset val="204"/>
    </font>
    <font>
      <b/>
      <i/>
      <sz val="11"/>
      <name val="ISOCPEUR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2" fillId="0" borderId="10" xfId="0" applyFont="1" applyBorder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4" fillId="0" borderId="0" xfId="0" applyFont="1"/>
    <xf numFmtId="0" fontId="21" fillId="0" borderId="0" xfId="0" applyFont="1" applyAlignment="1">
      <alignment horizontal="center"/>
    </xf>
    <xf numFmtId="39" fontId="25" fillId="0" borderId="11" xfId="43" applyNumberFormat="1" applyFont="1" applyFill="1" applyBorder="1" applyAlignment="1">
      <alignment vertical="center"/>
    </xf>
    <xf numFmtId="14" fontId="22" fillId="0" borderId="10" xfId="0" applyNumberFormat="1" applyFont="1" applyBorder="1"/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39" fontId="25" fillId="0" borderId="16" xfId="43" applyNumberFormat="1" applyFont="1" applyFill="1" applyBorder="1" applyAlignment="1">
      <alignment vertical="center"/>
    </xf>
    <xf numFmtId="39" fontId="25" fillId="0" borderId="18" xfId="43" applyNumberFormat="1" applyFont="1" applyFill="1" applyBorder="1" applyAlignment="1">
      <alignment vertical="center"/>
    </xf>
    <xf numFmtId="39" fontId="25" fillId="0" borderId="19" xfId="43" applyNumberFormat="1" applyFont="1" applyFill="1" applyBorder="1" applyAlignment="1">
      <alignment vertical="center"/>
    </xf>
    <xf numFmtId="0" fontId="20" fillId="0" borderId="0" xfId="0" applyFont="1" applyAlignment="1">
      <alignment horizontal="right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39" fontId="23" fillId="0" borderId="11" xfId="43" applyNumberFormat="1" applyFont="1" applyFill="1" applyBorder="1" applyAlignment="1">
      <alignment vertical="center"/>
    </xf>
    <xf numFmtId="0" fontId="24" fillId="0" borderId="17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2" fontId="25" fillId="0" borderId="11" xfId="0" applyNumberFormat="1" applyFont="1" applyFill="1" applyBorder="1" applyAlignment="1">
      <alignment vertical="center"/>
    </xf>
    <xf numFmtId="2" fontId="25" fillId="0" borderId="21" xfId="0" applyNumberFormat="1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2" fontId="25" fillId="0" borderId="24" xfId="0" applyNumberFormat="1" applyFont="1" applyFill="1" applyBorder="1" applyAlignment="1">
      <alignment vertical="center"/>
    </xf>
    <xf numFmtId="39" fontId="25" fillId="0" borderId="24" xfId="43" applyNumberFormat="1" applyFont="1" applyFill="1" applyBorder="1" applyAlignment="1">
      <alignment vertical="center"/>
    </xf>
    <xf numFmtId="39" fontId="25" fillId="0" borderId="25" xfId="43" applyNumberFormat="1" applyFont="1" applyFill="1" applyBorder="1" applyAlignment="1">
      <alignment vertical="center"/>
    </xf>
    <xf numFmtId="2" fontId="25" fillId="0" borderId="22" xfId="0" applyNumberFormat="1" applyFont="1" applyFill="1" applyBorder="1" applyAlignment="1">
      <alignment vertical="center"/>
    </xf>
    <xf numFmtId="0" fontId="26" fillId="0" borderId="1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vertical="center"/>
    </xf>
    <xf numFmtId="39" fontId="23" fillId="0" borderId="16" xfId="43" applyNumberFormat="1" applyFont="1" applyFill="1" applyBorder="1" applyAlignment="1">
      <alignment vertical="center"/>
    </xf>
    <xf numFmtId="39" fontId="23" fillId="0" borderId="18" xfId="43" applyNumberFormat="1" applyFont="1" applyFill="1" applyBorder="1" applyAlignment="1">
      <alignment vertical="center"/>
    </xf>
    <xf numFmtId="2" fontId="23" fillId="0" borderId="20" xfId="0" applyNumberFormat="1" applyFont="1" applyFill="1" applyBorder="1" applyAlignment="1">
      <alignment vertical="center"/>
    </xf>
    <xf numFmtId="0" fontId="25" fillId="0" borderId="26" xfId="0" applyFont="1" applyFill="1" applyBorder="1" applyAlignment="1">
      <alignment horizontal="center" vertical="center"/>
    </xf>
    <xf numFmtId="2" fontId="25" fillId="0" borderId="26" xfId="0" applyNumberFormat="1" applyFont="1" applyFill="1" applyBorder="1" applyAlignment="1">
      <alignment vertical="center"/>
    </xf>
    <xf numFmtId="39" fontId="25" fillId="0" borderId="26" xfId="43" applyNumberFormat="1" applyFont="1" applyFill="1" applyBorder="1" applyAlignment="1">
      <alignment vertical="center"/>
    </xf>
    <xf numFmtId="39" fontId="25" fillId="0" borderId="27" xfId="43" applyNumberFormat="1" applyFont="1" applyFill="1" applyBorder="1" applyAlignment="1">
      <alignment vertical="center"/>
    </xf>
    <xf numFmtId="2" fontId="23" fillId="0" borderId="22" xfId="0" applyNumberFormat="1" applyFont="1" applyFill="1" applyBorder="1" applyAlignment="1">
      <alignment vertical="center"/>
    </xf>
    <xf numFmtId="0" fontId="26" fillId="0" borderId="30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2" fontId="23" fillId="0" borderId="26" xfId="0" applyNumberFormat="1" applyFont="1" applyFill="1" applyBorder="1" applyAlignment="1">
      <alignment vertical="center"/>
    </xf>
    <xf numFmtId="39" fontId="23" fillId="0" borderId="26" xfId="43" applyNumberFormat="1" applyFont="1" applyFill="1" applyBorder="1" applyAlignment="1">
      <alignment vertical="center"/>
    </xf>
    <xf numFmtId="39" fontId="23" fillId="0" borderId="27" xfId="43" applyNumberFormat="1" applyFont="1" applyFill="1" applyBorder="1" applyAlignment="1">
      <alignment vertical="center"/>
    </xf>
    <xf numFmtId="2" fontId="23" fillId="0" borderId="31" xfId="0" applyNumberFormat="1" applyFont="1" applyFill="1" applyBorder="1" applyAlignment="1">
      <alignment vertical="center"/>
    </xf>
    <xf numFmtId="2" fontId="23" fillId="0" borderId="32" xfId="0" applyNumberFormat="1" applyFont="1" applyFill="1" applyBorder="1" applyAlignment="1">
      <alignment vertical="center"/>
    </xf>
    <xf numFmtId="2" fontId="23" fillId="0" borderId="33" xfId="0" applyNumberFormat="1" applyFont="1" applyFill="1" applyBorder="1" applyAlignment="1">
      <alignment vertical="center"/>
    </xf>
    <xf numFmtId="0" fontId="26" fillId="0" borderId="34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2" fontId="23" fillId="0" borderId="35" xfId="0" applyNumberFormat="1" applyFont="1" applyFill="1" applyBorder="1" applyAlignment="1">
      <alignment vertical="center"/>
    </xf>
    <xf numFmtId="39" fontId="23" fillId="0" borderId="35" xfId="43" applyNumberFormat="1" applyFont="1" applyFill="1" applyBorder="1" applyAlignment="1">
      <alignment vertical="center"/>
    </xf>
    <xf numFmtId="2" fontId="23" fillId="0" borderId="36" xfId="0" applyNumberFormat="1" applyFont="1" applyFill="1" applyBorder="1" applyAlignment="1">
      <alignment vertical="center"/>
    </xf>
    <xf numFmtId="39" fontId="23" fillId="0" borderId="37" xfId="43" applyNumberFormat="1" applyFont="1" applyFill="1" applyBorder="1" applyAlignment="1">
      <alignment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2" fontId="25" fillId="0" borderId="16" xfId="0" applyNumberFormat="1" applyFont="1" applyFill="1" applyBorder="1" applyAlignment="1">
      <alignment vertical="center"/>
    </xf>
    <xf numFmtId="2" fontId="25" fillId="0" borderId="20" xfId="0" applyNumberFormat="1" applyFont="1" applyFill="1" applyBorder="1" applyAlignment="1">
      <alignment vertical="center"/>
    </xf>
    <xf numFmtId="0" fontId="24" fillId="0" borderId="34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2" fontId="25" fillId="0" borderId="35" xfId="0" applyNumberFormat="1" applyFont="1" applyFill="1" applyBorder="1" applyAlignment="1">
      <alignment vertical="center"/>
    </xf>
    <xf numFmtId="39" fontId="25" fillId="0" borderId="35" xfId="43" applyNumberFormat="1" applyFont="1" applyFill="1" applyBorder="1" applyAlignment="1">
      <alignment vertical="center"/>
    </xf>
    <xf numFmtId="39" fontId="25" fillId="0" borderId="37" xfId="43" applyNumberFormat="1" applyFont="1" applyFill="1" applyBorder="1" applyAlignment="1">
      <alignment vertical="center"/>
    </xf>
    <xf numFmtId="0" fontId="24" fillId="0" borderId="30" xfId="0" applyFont="1" applyFill="1" applyBorder="1" applyAlignment="1">
      <alignment horizontal="center" vertical="center"/>
    </xf>
    <xf numFmtId="2" fontId="25" fillId="0" borderId="31" xfId="0" applyNumberFormat="1" applyFont="1" applyFill="1" applyBorder="1" applyAlignment="1">
      <alignment vertical="center"/>
    </xf>
    <xf numFmtId="2" fontId="25" fillId="0" borderId="29" xfId="0" applyNumberFormat="1" applyFont="1" applyFill="1" applyBorder="1" applyAlignment="1">
      <alignment vertical="center"/>
    </xf>
    <xf numFmtId="0" fontId="24" fillId="0" borderId="38" xfId="0" applyFont="1" applyBorder="1" applyAlignment="1">
      <alignment horizontal="right" vertical="center"/>
    </xf>
    <xf numFmtId="0" fontId="24" fillId="0" borderId="10" xfId="0" applyFont="1" applyBorder="1" applyAlignment="1">
      <alignment horizontal="right" vertical="center"/>
    </xf>
    <xf numFmtId="0" fontId="24" fillId="0" borderId="39" xfId="0" applyFont="1" applyBorder="1" applyAlignment="1">
      <alignment horizontal="right" vertical="center"/>
    </xf>
    <xf numFmtId="0" fontId="24" fillId="0" borderId="40" xfId="0" applyFont="1" applyBorder="1" applyAlignment="1">
      <alignment horizontal="center"/>
    </xf>
    <xf numFmtId="0" fontId="24" fillId="0" borderId="40" xfId="0" applyFont="1" applyBorder="1" applyAlignment="1">
      <alignment horizontal="center" vertical="center"/>
    </xf>
    <xf numFmtId="2" fontId="26" fillId="0" borderId="40" xfId="0" applyNumberFormat="1" applyFont="1" applyBorder="1" applyAlignment="1">
      <alignment horizontal="center" vertical="center"/>
    </xf>
    <xf numFmtId="0" fontId="24" fillId="0" borderId="40" xfId="0" applyFont="1" applyBorder="1"/>
    <xf numFmtId="0" fontId="24" fillId="0" borderId="41" xfId="0" applyFont="1" applyBorder="1"/>
    <xf numFmtId="0" fontId="24" fillId="0" borderId="28" xfId="0" applyFont="1" applyBorder="1"/>
    <xf numFmtId="2" fontId="25" fillId="0" borderId="33" xfId="0" applyNumberFormat="1" applyFont="1" applyFill="1" applyBorder="1" applyAlignment="1">
      <alignment vertical="center"/>
    </xf>
    <xf numFmtId="2" fontId="25" fillId="0" borderId="36" xfId="0" applyNumberFormat="1" applyFont="1" applyFill="1" applyBorder="1" applyAlignment="1">
      <alignment vertic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43" xr:uid="{00000000-0005-0000-0000-00001B000000}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5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6B61-B3CA-4866-83F8-36436581CC74}">
  <dimension ref="A1:M108"/>
  <sheetViews>
    <sheetView tabSelected="1" topLeftCell="A24" workbookViewId="0">
      <selection activeCell="P9" sqref="P9"/>
    </sheetView>
  </sheetViews>
  <sheetFormatPr defaultRowHeight="15" x14ac:dyDescent="0.25"/>
  <cols>
    <col min="1" max="1" width="4.7109375" style="1" bestFit="1" customWidth="1"/>
    <col min="2" max="2" width="11.7109375" style="1" customWidth="1"/>
    <col min="3" max="3" width="20.7109375" style="1" customWidth="1"/>
    <col min="4" max="4" width="28.42578125" style="1" customWidth="1"/>
    <col min="5" max="5" width="8.7109375" style="1" customWidth="1"/>
    <col min="6" max="6" width="8.28515625" style="9" customWidth="1"/>
    <col min="7" max="7" width="8.7109375" style="9" customWidth="1"/>
    <col min="8" max="8" width="11" style="1" customWidth="1"/>
    <col min="9" max="9" width="10.140625" style="1" customWidth="1"/>
    <col min="10" max="11" width="0" style="1" hidden="1" customWidth="1"/>
    <col min="12" max="12" width="29.42578125" style="1" customWidth="1"/>
    <col min="13" max="13" width="20.5703125" style="1" customWidth="1"/>
    <col min="14" max="16384" width="9.140625" style="1"/>
  </cols>
  <sheetData>
    <row r="1" spans="1:13" customFormat="1" ht="15.75" x14ac:dyDescent="0.25">
      <c r="A1" s="20" t="s">
        <v>72</v>
      </c>
      <c r="B1" s="20"/>
      <c r="C1" s="20"/>
      <c r="D1" s="20"/>
      <c r="E1" s="20"/>
      <c r="F1" s="20"/>
      <c r="G1" s="20"/>
    </row>
    <row r="2" spans="1:13" customFormat="1" ht="15.75" x14ac:dyDescent="0.25">
      <c r="A2" s="21" t="s">
        <v>18</v>
      </c>
      <c r="B2" s="21"/>
      <c r="C2" s="21"/>
      <c r="D2" s="21"/>
      <c r="E2" s="21"/>
      <c r="F2" s="21"/>
      <c r="G2" s="21"/>
    </row>
    <row r="3" spans="1:13" customFormat="1" ht="15.75" x14ac:dyDescent="0.25">
      <c r="A3" s="22" t="s">
        <v>19</v>
      </c>
      <c r="B3" s="22"/>
      <c r="C3" s="22"/>
      <c r="D3" s="22"/>
      <c r="E3" s="22"/>
      <c r="F3" s="22"/>
      <c r="G3" s="22"/>
    </row>
    <row r="4" spans="1:13" customFormat="1" ht="15.75" x14ac:dyDescent="0.25">
      <c r="A4" s="22" t="s">
        <v>20</v>
      </c>
      <c r="B4" s="22"/>
      <c r="C4" s="22"/>
      <c r="D4" s="22"/>
      <c r="E4" s="22"/>
      <c r="F4" s="22"/>
      <c r="G4" s="22"/>
    </row>
    <row r="5" spans="1:13" customFormat="1" ht="15.75" x14ac:dyDescent="0.25">
      <c r="A5" s="22" t="s">
        <v>23</v>
      </c>
      <c r="B5" s="22"/>
      <c r="C5" s="22"/>
      <c r="D5" s="22"/>
      <c r="E5" s="22"/>
      <c r="F5" s="22"/>
      <c r="G5" s="22"/>
    </row>
    <row r="6" spans="1:13" ht="15.75" customHeigh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3" ht="9" customHeight="1" x14ac:dyDescent="0.25">
      <c r="A7" s="2"/>
      <c r="B7" s="2"/>
      <c r="C7" s="2"/>
      <c r="D7" s="2"/>
      <c r="E7" s="2"/>
      <c r="F7" s="3"/>
      <c r="G7" s="3"/>
      <c r="H7" s="2"/>
      <c r="I7" s="2"/>
      <c r="J7" s="2"/>
      <c r="K7" s="2"/>
    </row>
    <row r="8" spans="1:13" ht="16.5" customHeight="1" thickBot="1" x14ac:dyDescent="0.3">
      <c r="A8" s="4"/>
      <c r="B8" s="5"/>
      <c r="C8" s="5"/>
      <c r="D8" s="5"/>
      <c r="E8" s="5"/>
      <c r="F8" s="6"/>
      <c r="G8" s="6"/>
      <c r="H8" s="5"/>
      <c r="I8" s="5"/>
      <c r="J8" s="5"/>
      <c r="K8" s="5"/>
      <c r="L8" s="11">
        <v>45603</v>
      </c>
    </row>
    <row r="9" spans="1:13" s="7" customFormat="1" ht="86.25" customHeight="1" thickBot="1" x14ac:dyDescent="0.3">
      <c r="A9" s="12" t="s">
        <v>1</v>
      </c>
      <c r="B9" s="13" t="s">
        <v>2</v>
      </c>
      <c r="C9" s="13" t="s">
        <v>0</v>
      </c>
      <c r="D9" s="13" t="s">
        <v>3</v>
      </c>
      <c r="E9" s="13" t="s">
        <v>17</v>
      </c>
      <c r="F9" s="13" t="s">
        <v>21</v>
      </c>
      <c r="G9" s="13" t="s">
        <v>4</v>
      </c>
      <c r="H9" s="13" t="s">
        <v>5</v>
      </c>
      <c r="I9" s="13" t="s">
        <v>6</v>
      </c>
      <c r="J9" s="13" t="s">
        <v>7</v>
      </c>
      <c r="K9" s="14" t="s">
        <v>8</v>
      </c>
      <c r="L9" s="15" t="s">
        <v>15</v>
      </c>
      <c r="M9" s="7" t="s">
        <v>76</v>
      </c>
    </row>
    <row r="10" spans="1:13" s="32" customFormat="1" ht="11.25" customHeight="1" x14ac:dyDescent="0.25">
      <c r="A10" s="39">
        <v>1</v>
      </c>
      <c r="B10" s="40" t="s">
        <v>11</v>
      </c>
      <c r="C10" s="40" t="s">
        <v>16</v>
      </c>
      <c r="D10" s="40" t="s">
        <v>22</v>
      </c>
      <c r="E10" s="40">
        <v>790</v>
      </c>
      <c r="F10" s="40">
        <v>1990</v>
      </c>
      <c r="G10" s="40">
        <v>23</v>
      </c>
      <c r="H10" s="41">
        <f t="shared" ref="H10" si="0">E10*F10/1000000</f>
        <v>1.5721000000000001</v>
      </c>
      <c r="I10" s="41">
        <f t="shared" ref="I10" si="1">H10*G10</f>
        <v>36.158300000000004</v>
      </c>
      <c r="J10" s="42"/>
      <c r="K10" s="42"/>
      <c r="L10" s="56" t="s">
        <v>60</v>
      </c>
      <c r="M10" s="32" t="s">
        <v>74</v>
      </c>
    </row>
    <row r="11" spans="1:13" s="28" customFormat="1" ht="12" customHeight="1" x14ac:dyDescent="0.25">
      <c r="A11" s="29">
        <f>A10+1</f>
        <v>2</v>
      </c>
      <c r="B11" s="30" t="s">
        <v>50</v>
      </c>
      <c r="C11" s="30" t="s">
        <v>16</v>
      </c>
      <c r="D11" s="30" t="s">
        <v>22</v>
      </c>
      <c r="E11" s="30">
        <v>790</v>
      </c>
      <c r="F11" s="30">
        <v>1945</v>
      </c>
      <c r="G11" s="30">
        <v>1</v>
      </c>
      <c r="H11" s="31">
        <f>E11*F11/1000000</f>
        <v>1.5365500000000001</v>
      </c>
      <c r="I11" s="31">
        <f>H11*G11</f>
        <v>1.5365500000000001</v>
      </c>
      <c r="J11" s="23"/>
      <c r="K11" s="23"/>
      <c r="L11" s="57" t="s">
        <v>60</v>
      </c>
      <c r="M11" s="32" t="s">
        <v>74</v>
      </c>
    </row>
    <row r="12" spans="1:13" s="28" customFormat="1" ht="15" customHeight="1" x14ac:dyDescent="0.25">
      <c r="A12" s="29">
        <f t="shared" ref="A12:A14" si="2">A11+1</f>
        <v>3</v>
      </c>
      <c r="B12" s="30" t="s">
        <v>51</v>
      </c>
      <c r="C12" s="30" t="s">
        <v>16</v>
      </c>
      <c r="D12" s="30" t="s">
        <v>22</v>
      </c>
      <c r="E12" s="30">
        <v>790</v>
      </c>
      <c r="F12" s="30">
        <v>1945</v>
      </c>
      <c r="G12" s="30">
        <v>1</v>
      </c>
      <c r="H12" s="31">
        <f>E12*F12/1000000</f>
        <v>1.5365500000000001</v>
      </c>
      <c r="I12" s="31">
        <f>H12*G12</f>
        <v>1.5365500000000001</v>
      </c>
      <c r="J12" s="23"/>
      <c r="K12" s="23"/>
      <c r="L12" s="57" t="s">
        <v>60</v>
      </c>
      <c r="M12" s="32" t="s">
        <v>74</v>
      </c>
    </row>
    <row r="13" spans="1:13" s="28" customFormat="1" ht="12" customHeight="1" x14ac:dyDescent="0.25">
      <c r="A13" s="29">
        <f>A64+1</f>
        <v>6</v>
      </c>
      <c r="B13" s="30" t="s">
        <v>54</v>
      </c>
      <c r="C13" s="30" t="s">
        <v>16</v>
      </c>
      <c r="D13" s="30" t="s">
        <v>22</v>
      </c>
      <c r="E13" s="30">
        <v>790</v>
      </c>
      <c r="F13" s="30">
        <v>1990</v>
      </c>
      <c r="G13" s="30">
        <v>1</v>
      </c>
      <c r="H13" s="31">
        <f>E13*F13/1000000</f>
        <v>1.5721000000000001</v>
      </c>
      <c r="I13" s="31">
        <f>H13*G13</f>
        <v>1.5721000000000001</v>
      </c>
      <c r="J13" s="23"/>
      <c r="K13" s="23"/>
      <c r="L13" s="57" t="s">
        <v>60</v>
      </c>
      <c r="M13" s="32" t="s">
        <v>74</v>
      </c>
    </row>
    <row r="14" spans="1:13" s="28" customFormat="1" ht="12" customHeight="1" thickBot="1" x14ac:dyDescent="0.3">
      <c r="A14" s="58">
        <f t="shared" si="2"/>
        <v>7</v>
      </c>
      <c r="B14" s="59" t="s">
        <v>55</v>
      </c>
      <c r="C14" s="59" t="s">
        <v>16</v>
      </c>
      <c r="D14" s="59" t="s">
        <v>22</v>
      </c>
      <c r="E14" s="59">
        <v>790</v>
      </c>
      <c r="F14" s="59">
        <v>1990</v>
      </c>
      <c r="G14" s="59">
        <v>1</v>
      </c>
      <c r="H14" s="60">
        <f>E14*F14/1000000</f>
        <v>1.5721000000000001</v>
      </c>
      <c r="I14" s="60">
        <f>H14*G14</f>
        <v>1.5721000000000001</v>
      </c>
      <c r="J14" s="61"/>
      <c r="K14" s="61"/>
      <c r="L14" s="62" t="s">
        <v>60</v>
      </c>
      <c r="M14" s="32" t="s">
        <v>74</v>
      </c>
    </row>
    <row r="15" spans="1:13" s="28" customFormat="1" ht="12" customHeight="1" thickBot="1" x14ac:dyDescent="0.3">
      <c r="A15" s="50"/>
      <c r="B15" s="51"/>
      <c r="C15" s="51"/>
      <c r="D15" s="51"/>
      <c r="E15" s="51"/>
      <c r="F15" s="51"/>
      <c r="G15" s="51"/>
      <c r="H15" s="52"/>
      <c r="I15" s="52"/>
      <c r="J15" s="53"/>
      <c r="K15" s="54"/>
      <c r="L15" s="55"/>
      <c r="M15" s="32"/>
    </row>
    <row r="16" spans="1:13" s="28" customFormat="1" ht="12" customHeight="1" x14ac:dyDescent="0.25">
      <c r="A16" s="39">
        <v>8</v>
      </c>
      <c r="B16" s="40" t="s">
        <v>48</v>
      </c>
      <c r="C16" s="40" t="s">
        <v>16</v>
      </c>
      <c r="D16" s="40" t="s">
        <v>22</v>
      </c>
      <c r="E16" s="40">
        <f>500+260</f>
        <v>760</v>
      </c>
      <c r="F16" s="40">
        <v>2070</v>
      </c>
      <c r="G16" s="40">
        <v>1</v>
      </c>
      <c r="H16" s="41">
        <f>E16*F16/1000000</f>
        <v>1.5731999999999999</v>
      </c>
      <c r="I16" s="41">
        <f>H16*G16</f>
        <v>1.5731999999999999</v>
      </c>
      <c r="J16" s="42"/>
      <c r="K16" s="43"/>
      <c r="L16" s="44" t="s">
        <v>60</v>
      </c>
      <c r="M16" s="32" t="s">
        <v>78</v>
      </c>
    </row>
    <row r="17" spans="1:13" s="28" customFormat="1" ht="12" customHeight="1" thickBot="1" x14ac:dyDescent="0.3">
      <c r="A17" s="58">
        <f>A16+1</f>
        <v>9</v>
      </c>
      <c r="B17" s="59" t="s">
        <v>49</v>
      </c>
      <c r="C17" s="59" t="s">
        <v>16</v>
      </c>
      <c r="D17" s="59" t="s">
        <v>22</v>
      </c>
      <c r="E17" s="59">
        <f>500+260</f>
        <v>760</v>
      </c>
      <c r="F17" s="59">
        <v>2070</v>
      </c>
      <c r="G17" s="59">
        <v>1</v>
      </c>
      <c r="H17" s="60">
        <f>E17*F17/1000000</f>
        <v>1.5731999999999999</v>
      </c>
      <c r="I17" s="60">
        <f>H17*G17</f>
        <v>1.5731999999999999</v>
      </c>
      <c r="J17" s="61"/>
      <c r="K17" s="63"/>
      <c r="L17" s="49" t="s">
        <v>60</v>
      </c>
      <c r="M17" s="32" t="s">
        <v>78</v>
      </c>
    </row>
    <row r="18" spans="1:13" s="28" customFormat="1" ht="12" customHeight="1" thickBot="1" x14ac:dyDescent="0.3">
      <c r="A18" s="50"/>
      <c r="B18" s="51"/>
      <c r="C18" s="51"/>
      <c r="D18" s="51"/>
      <c r="E18" s="51"/>
      <c r="F18" s="51"/>
      <c r="G18" s="51"/>
      <c r="H18" s="52"/>
      <c r="I18" s="52"/>
      <c r="J18" s="53"/>
      <c r="K18" s="54"/>
      <c r="L18" s="55"/>
      <c r="M18" s="32"/>
    </row>
    <row r="19" spans="1:13" s="28" customFormat="1" ht="12" customHeight="1" x14ac:dyDescent="0.25">
      <c r="A19" s="64">
        <v>10</v>
      </c>
      <c r="B19" s="65" t="s">
        <v>14</v>
      </c>
      <c r="C19" s="65" t="s">
        <v>16</v>
      </c>
      <c r="D19" s="65" t="s">
        <v>22</v>
      </c>
      <c r="E19" s="65">
        <v>790</v>
      </c>
      <c r="F19" s="65">
        <v>1570</v>
      </c>
      <c r="G19" s="65">
        <v>6</v>
      </c>
      <c r="H19" s="66">
        <f>E19*F19/1000000</f>
        <v>1.2403</v>
      </c>
      <c r="I19" s="66">
        <f>H19*G19</f>
        <v>7.4417999999999997</v>
      </c>
      <c r="J19" s="16"/>
      <c r="K19" s="17"/>
      <c r="L19" s="67" t="s">
        <v>60</v>
      </c>
      <c r="M19" s="28" t="s">
        <v>77</v>
      </c>
    </row>
    <row r="20" spans="1:13" s="28" customFormat="1" ht="12" customHeight="1" x14ac:dyDescent="0.25">
      <c r="A20" s="24">
        <f>A19+1</f>
        <v>11</v>
      </c>
      <c r="B20" s="25" t="s">
        <v>26</v>
      </c>
      <c r="C20" s="25" t="s">
        <v>16</v>
      </c>
      <c r="D20" s="25" t="s">
        <v>22</v>
      </c>
      <c r="E20" s="25">
        <v>790</v>
      </c>
      <c r="F20" s="25">
        <v>1860</v>
      </c>
      <c r="G20" s="25">
        <v>2</v>
      </c>
      <c r="H20" s="26">
        <f>E20*F20/1000000</f>
        <v>1.4694</v>
      </c>
      <c r="I20" s="26">
        <f>H20*G20</f>
        <v>2.9388000000000001</v>
      </c>
      <c r="J20" s="10"/>
      <c r="K20" s="18"/>
      <c r="L20" s="27" t="s">
        <v>60</v>
      </c>
      <c r="M20" s="28" t="s">
        <v>77</v>
      </c>
    </row>
    <row r="21" spans="1:13" s="28" customFormat="1" ht="12" customHeight="1" x14ac:dyDescent="0.25">
      <c r="A21" s="24">
        <f>A20+1</f>
        <v>12</v>
      </c>
      <c r="B21" s="25" t="s">
        <v>29</v>
      </c>
      <c r="C21" s="25" t="s">
        <v>16</v>
      </c>
      <c r="D21" s="25" t="s">
        <v>22</v>
      </c>
      <c r="E21" s="25">
        <v>900</v>
      </c>
      <c r="F21" s="25">
        <v>405</v>
      </c>
      <c r="G21" s="25">
        <v>6</v>
      </c>
      <c r="H21" s="26">
        <f>E21*F21/1000000</f>
        <v>0.36449999999999999</v>
      </c>
      <c r="I21" s="26">
        <f>H21*G21</f>
        <v>2.1869999999999998</v>
      </c>
      <c r="J21" s="10"/>
      <c r="K21" s="18"/>
      <c r="L21" s="27" t="s">
        <v>60</v>
      </c>
      <c r="M21" s="28" t="s">
        <v>77</v>
      </c>
    </row>
    <row r="22" spans="1:13" s="28" customFormat="1" ht="12" customHeight="1" x14ac:dyDescent="0.25">
      <c r="A22" s="24">
        <f>A21+1</f>
        <v>13</v>
      </c>
      <c r="B22" s="25" t="s">
        <v>30</v>
      </c>
      <c r="C22" s="25" t="s">
        <v>16</v>
      </c>
      <c r="D22" s="25" t="s">
        <v>22</v>
      </c>
      <c r="E22" s="25">
        <v>895</v>
      </c>
      <c r="F22" s="25">
        <v>405</v>
      </c>
      <c r="G22" s="25">
        <v>2</v>
      </c>
      <c r="H22" s="26">
        <f>E22*F22/1000000</f>
        <v>0.36247499999999999</v>
      </c>
      <c r="I22" s="26">
        <f>H22*G22</f>
        <v>0.72494999999999998</v>
      </c>
      <c r="J22" s="10"/>
      <c r="K22" s="18"/>
      <c r="L22" s="27" t="s">
        <v>60</v>
      </c>
      <c r="M22" s="28" t="s">
        <v>77</v>
      </c>
    </row>
    <row r="23" spans="1:13" s="28" customFormat="1" ht="12" customHeight="1" x14ac:dyDescent="0.25">
      <c r="A23" s="24">
        <f>A22+1</f>
        <v>14</v>
      </c>
      <c r="B23" s="25" t="s">
        <v>31</v>
      </c>
      <c r="C23" s="25" t="s">
        <v>16</v>
      </c>
      <c r="D23" s="25" t="s">
        <v>22</v>
      </c>
      <c r="E23" s="25">
        <v>1570</v>
      </c>
      <c r="F23" s="25">
        <v>568</v>
      </c>
      <c r="G23" s="25">
        <v>4</v>
      </c>
      <c r="H23" s="26">
        <f>E23*F23/1000000</f>
        <v>0.89176</v>
      </c>
      <c r="I23" s="26">
        <f>H23*G23</f>
        <v>3.56704</v>
      </c>
      <c r="J23" s="10"/>
      <c r="K23" s="18"/>
      <c r="L23" s="27" t="s">
        <v>60</v>
      </c>
      <c r="M23" s="28" t="s">
        <v>77</v>
      </c>
    </row>
    <row r="24" spans="1:13" s="28" customFormat="1" ht="12" customHeight="1" x14ac:dyDescent="0.25">
      <c r="A24" s="24">
        <f>A23+1</f>
        <v>15</v>
      </c>
      <c r="B24" s="25" t="s">
        <v>34</v>
      </c>
      <c r="C24" s="25" t="s">
        <v>16</v>
      </c>
      <c r="D24" s="25" t="s">
        <v>22</v>
      </c>
      <c r="E24" s="25">
        <v>1570</v>
      </c>
      <c r="F24" s="25">
        <v>590</v>
      </c>
      <c r="G24" s="25">
        <v>4</v>
      </c>
      <c r="H24" s="26">
        <f>E24*F24/1000000</f>
        <v>0.92630000000000001</v>
      </c>
      <c r="I24" s="26">
        <f>H24*G24</f>
        <v>3.7052</v>
      </c>
      <c r="J24" s="10"/>
      <c r="K24" s="18"/>
      <c r="L24" s="27" t="s">
        <v>60</v>
      </c>
      <c r="M24" s="28" t="s">
        <v>77</v>
      </c>
    </row>
    <row r="25" spans="1:13" s="28" customFormat="1" ht="12" customHeight="1" x14ac:dyDescent="0.25">
      <c r="A25" s="24">
        <f>A24+1</f>
        <v>16</v>
      </c>
      <c r="B25" s="25" t="s">
        <v>35</v>
      </c>
      <c r="C25" s="25" t="s">
        <v>16</v>
      </c>
      <c r="D25" s="25" t="s">
        <v>22</v>
      </c>
      <c r="E25" s="25">
        <v>1195</v>
      </c>
      <c r="F25" s="25">
        <v>545</v>
      </c>
      <c r="G25" s="25">
        <v>1</v>
      </c>
      <c r="H25" s="26">
        <f>E25*F25/1000000</f>
        <v>0.65127500000000005</v>
      </c>
      <c r="I25" s="26">
        <f>H25*G25</f>
        <v>0.65127500000000005</v>
      </c>
      <c r="J25" s="10"/>
      <c r="K25" s="18"/>
      <c r="L25" s="27" t="s">
        <v>60</v>
      </c>
      <c r="M25" s="28" t="s">
        <v>77</v>
      </c>
    </row>
    <row r="26" spans="1:13" s="28" customFormat="1" ht="12" customHeight="1" x14ac:dyDescent="0.25">
      <c r="A26" s="24">
        <f>A25+1</f>
        <v>17</v>
      </c>
      <c r="B26" s="25" t="s">
        <v>36</v>
      </c>
      <c r="C26" s="25" t="s">
        <v>16</v>
      </c>
      <c r="D26" s="25" t="s">
        <v>22</v>
      </c>
      <c r="E26" s="25">
        <v>1195</v>
      </c>
      <c r="F26" s="25">
        <v>545</v>
      </c>
      <c r="G26" s="25">
        <v>1</v>
      </c>
      <c r="H26" s="26">
        <f>E26*F26/1000000</f>
        <v>0.65127500000000005</v>
      </c>
      <c r="I26" s="26">
        <f>H26*G26</f>
        <v>0.65127500000000005</v>
      </c>
      <c r="J26" s="10"/>
      <c r="K26" s="18"/>
      <c r="L26" s="27" t="s">
        <v>60</v>
      </c>
      <c r="M26" s="28" t="s">
        <v>77</v>
      </c>
    </row>
    <row r="27" spans="1:13" s="28" customFormat="1" ht="12" customHeight="1" x14ac:dyDescent="0.25">
      <c r="A27" s="24">
        <f>A26+1</f>
        <v>18</v>
      </c>
      <c r="B27" s="25" t="s">
        <v>37</v>
      </c>
      <c r="C27" s="25" t="s">
        <v>16</v>
      </c>
      <c r="D27" s="25" t="s">
        <v>22</v>
      </c>
      <c r="E27" s="25">
        <f>550+260</f>
        <v>810</v>
      </c>
      <c r="F27" s="25">
        <v>1999</v>
      </c>
      <c r="G27" s="25">
        <v>23</v>
      </c>
      <c r="H27" s="26">
        <f>E27*F27/1000000</f>
        <v>1.6191899999999999</v>
      </c>
      <c r="I27" s="26">
        <f>H27*G27</f>
        <v>37.241369999999996</v>
      </c>
      <c r="J27" s="10"/>
      <c r="K27" s="18"/>
      <c r="L27" s="27" t="s">
        <v>60</v>
      </c>
      <c r="M27" s="28" t="s">
        <v>77</v>
      </c>
    </row>
    <row r="28" spans="1:13" s="28" customFormat="1" ht="12" customHeight="1" x14ac:dyDescent="0.25">
      <c r="A28" s="24">
        <f>A27+1</f>
        <v>19</v>
      </c>
      <c r="B28" s="25" t="s">
        <v>38</v>
      </c>
      <c r="C28" s="25" t="s">
        <v>16</v>
      </c>
      <c r="D28" s="25" t="s">
        <v>22</v>
      </c>
      <c r="E28" s="25">
        <f>550+260</f>
        <v>810</v>
      </c>
      <c r="F28" s="25">
        <v>1949</v>
      </c>
      <c r="G28" s="25">
        <v>1</v>
      </c>
      <c r="H28" s="26">
        <f>E28*F28/1000000</f>
        <v>1.5786899999999999</v>
      </c>
      <c r="I28" s="26">
        <f>H28*G28</f>
        <v>1.5786899999999999</v>
      </c>
      <c r="J28" s="10"/>
      <c r="K28" s="18"/>
      <c r="L28" s="27" t="s">
        <v>60</v>
      </c>
      <c r="M28" s="28" t="s">
        <v>77</v>
      </c>
    </row>
    <row r="29" spans="1:13" s="28" customFormat="1" ht="12" customHeight="1" x14ac:dyDescent="0.25">
      <c r="A29" s="24">
        <f>A28+1</f>
        <v>20</v>
      </c>
      <c r="B29" s="25" t="s">
        <v>39</v>
      </c>
      <c r="C29" s="25" t="s">
        <v>16</v>
      </c>
      <c r="D29" s="25" t="s">
        <v>22</v>
      </c>
      <c r="E29" s="25">
        <f>550+260</f>
        <v>810</v>
      </c>
      <c r="F29" s="25">
        <v>1949</v>
      </c>
      <c r="G29" s="25">
        <v>1</v>
      </c>
      <c r="H29" s="26">
        <f>E29*F29/1000000</f>
        <v>1.5786899999999999</v>
      </c>
      <c r="I29" s="26">
        <f>H29*G29</f>
        <v>1.5786899999999999</v>
      </c>
      <c r="J29" s="10"/>
      <c r="K29" s="18"/>
      <c r="L29" s="27" t="s">
        <v>60</v>
      </c>
      <c r="M29" s="28" t="s">
        <v>77</v>
      </c>
    </row>
    <row r="30" spans="1:13" s="28" customFormat="1" ht="12" customHeight="1" x14ac:dyDescent="0.25">
      <c r="A30" s="24">
        <f>A29+1</f>
        <v>21</v>
      </c>
      <c r="B30" s="25" t="s">
        <v>40</v>
      </c>
      <c r="C30" s="25" t="s">
        <v>16</v>
      </c>
      <c r="D30" s="25" t="s">
        <v>22</v>
      </c>
      <c r="E30" s="25">
        <f>550+260</f>
        <v>810</v>
      </c>
      <c r="F30" s="25">
        <v>1909</v>
      </c>
      <c r="G30" s="25">
        <v>1</v>
      </c>
      <c r="H30" s="26">
        <f>E30*F30/1000000</f>
        <v>1.5462899999999999</v>
      </c>
      <c r="I30" s="26">
        <f>H30*G30</f>
        <v>1.5462899999999999</v>
      </c>
      <c r="J30" s="10"/>
      <c r="K30" s="18"/>
      <c r="L30" s="27" t="s">
        <v>60</v>
      </c>
      <c r="M30" s="28" t="s">
        <v>77</v>
      </c>
    </row>
    <row r="31" spans="1:13" s="28" customFormat="1" ht="12" customHeight="1" x14ac:dyDescent="0.25">
      <c r="A31" s="24">
        <f t="shared" ref="A31:A42" si="3">A30+1</f>
        <v>22</v>
      </c>
      <c r="B31" s="25" t="s">
        <v>41</v>
      </c>
      <c r="C31" s="25" t="s">
        <v>16</v>
      </c>
      <c r="D31" s="25" t="s">
        <v>22</v>
      </c>
      <c r="E31" s="25">
        <f>550+260</f>
        <v>810</v>
      </c>
      <c r="F31" s="25">
        <v>1909</v>
      </c>
      <c r="G31" s="25">
        <v>1</v>
      </c>
      <c r="H31" s="26">
        <f>E31*F31/1000000</f>
        <v>1.5462899999999999</v>
      </c>
      <c r="I31" s="26">
        <f>H31*G31</f>
        <v>1.5462899999999999</v>
      </c>
      <c r="J31" s="10"/>
      <c r="K31" s="18"/>
      <c r="L31" s="27" t="s">
        <v>60</v>
      </c>
      <c r="M31" s="28" t="s">
        <v>77</v>
      </c>
    </row>
    <row r="32" spans="1:13" s="28" customFormat="1" ht="12" customHeight="1" x14ac:dyDescent="0.25">
      <c r="A32" s="24">
        <f t="shared" si="3"/>
        <v>23</v>
      </c>
      <c r="B32" s="25" t="s">
        <v>42</v>
      </c>
      <c r="C32" s="25" t="s">
        <v>16</v>
      </c>
      <c r="D32" s="25" t="s">
        <v>22</v>
      </c>
      <c r="E32" s="25">
        <f>550+260</f>
        <v>810</v>
      </c>
      <c r="F32" s="25">
        <v>1994</v>
      </c>
      <c r="G32" s="25">
        <v>1</v>
      </c>
      <c r="H32" s="26">
        <f>E32*F32/1000000</f>
        <v>1.61514</v>
      </c>
      <c r="I32" s="26">
        <f>H32*G32</f>
        <v>1.61514</v>
      </c>
      <c r="J32" s="10"/>
      <c r="K32" s="18"/>
      <c r="L32" s="27" t="s">
        <v>60</v>
      </c>
      <c r="M32" s="28" t="s">
        <v>77</v>
      </c>
    </row>
    <row r="33" spans="1:13" s="28" customFormat="1" ht="12" customHeight="1" x14ac:dyDescent="0.25">
      <c r="A33" s="24">
        <f t="shared" si="3"/>
        <v>24</v>
      </c>
      <c r="B33" s="25" t="s">
        <v>43</v>
      </c>
      <c r="C33" s="25" t="s">
        <v>16</v>
      </c>
      <c r="D33" s="25" t="s">
        <v>22</v>
      </c>
      <c r="E33" s="25">
        <f>550+260</f>
        <v>810</v>
      </c>
      <c r="F33" s="25">
        <v>1994</v>
      </c>
      <c r="G33" s="25">
        <v>1</v>
      </c>
      <c r="H33" s="26">
        <f>E33*F33/1000000</f>
        <v>1.61514</v>
      </c>
      <c r="I33" s="26">
        <f>H33*G33</f>
        <v>1.61514</v>
      </c>
      <c r="J33" s="10"/>
      <c r="K33" s="18"/>
      <c r="L33" s="27" t="s">
        <v>60</v>
      </c>
      <c r="M33" s="28" t="s">
        <v>77</v>
      </c>
    </row>
    <row r="34" spans="1:13" s="28" customFormat="1" ht="12" customHeight="1" x14ac:dyDescent="0.25">
      <c r="A34" s="24">
        <f t="shared" si="3"/>
        <v>25</v>
      </c>
      <c r="B34" s="25" t="s">
        <v>44</v>
      </c>
      <c r="C34" s="25" t="s">
        <v>16</v>
      </c>
      <c r="D34" s="25" t="s">
        <v>22</v>
      </c>
      <c r="E34" s="25">
        <f>550+260</f>
        <v>810</v>
      </c>
      <c r="F34" s="25">
        <v>1349</v>
      </c>
      <c r="G34" s="25">
        <v>1</v>
      </c>
      <c r="H34" s="26">
        <f>E34*F34/1000000</f>
        <v>1.0926899999999999</v>
      </c>
      <c r="I34" s="26">
        <f>H34*G34</f>
        <v>1.0926899999999999</v>
      </c>
      <c r="J34" s="10"/>
      <c r="K34" s="18"/>
      <c r="L34" s="27" t="s">
        <v>60</v>
      </c>
      <c r="M34" s="28" t="s">
        <v>77</v>
      </c>
    </row>
    <row r="35" spans="1:13" s="28" customFormat="1" ht="12" customHeight="1" x14ac:dyDescent="0.25">
      <c r="A35" s="24">
        <f t="shared" si="3"/>
        <v>26</v>
      </c>
      <c r="B35" s="25" t="s">
        <v>45</v>
      </c>
      <c r="C35" s="25" t="s">
        <v>16</v>
      </c>
      <c r="D35" s="25" t="s">
        <v>22</v>
      </c>
      <c r="E35" s="25">
        <f>550+260</f>
        <v>810</v>
      </c>
      <c r="F35" s="25">
        <v>1349</v>
      </c>
      <c r="G35" s="25">
        <v>1</v>
      </c>
      <c r="H35" s="26">
        <f>E35*F35/1000000</f>
        <v>1.0926899999999999</v>
      </c>
      <c r="I35" s="26">
        <f>H35*G35</f>
        <v>1.0926899999999999</v>
      </c>
      <c r="J35" s="10"/>
      <c r="K35" s="18"/>
      <c r="L35" s="27" t="s">
        <v>60</v>
      </c>
      <c r="M35" s="28" t="s">
        <v>77</v>
      </c>
    </row>
    <row r="36" spans="1:13" s="28" customFormat="1" ht="12" customHeight="1" x14ac:dyDescent="0.25">
      <c r="A36" s="24">
        <f t="shared" si="3"/>
        <v>27</v>
      </c>
      <c r="B36" s="25" t="s">
        <v>61</v>
      </c>
      <c r="C36" s="25" t="s">
        <v>16</v>
      </c>
      <c r="D36" s="25" t="s">
        <v>22</v>
      </c>
      <c r="E36" s="25">
        <v>350</v>
      </c>
      <c r="F36" s="25">
        <v>1400</v>
      </c>
      <c r="G36" s="25">
        <v>7</v>
      </c>
      <c r="H36" s="26">
        <f>E36*F36/1000000</f>
        <v>0.49</v>
      </c>
      <c r="I36" s="26">
        <f>H36*G36</f>
        <v>3.4299999999999997</v>
      </c>
      <c r="J36" s="10"/>
      <c r="K36" s="18"/>
      <c r="L36" s="27" t="s">
        <v>60</v>
      </c>
      <c r="M36" s="28" t="s">
        <v>77</v>
      </c>
    </row>
    <row r="37" spans="1:13" s="28" customFormat="1" ht="12" customHeight="1" x14ac:dyDescent="0.25">
      <c r="A37" s="24">
        <f t="shared" si="3"/>
        <v>28</v>
      </c>
      <c r="B37" s="25" t="s">
        <v>62</v>
      </c>
      <c r="C37" s="25" t="s">
        <v>16</v>
      </c>
      <c r="D37" s="25" t="s">
        <v>22</v>
      </c>
      <c r="E37" s="25">
        <v>350</v>
      </c>
      <c r="F37" s="25">
        <v>720</v>
      </c>
      <c r="G37" s="25">
        <v>7</v>
      </c>
      <c r="H37" s="26">
        <f>E37*F37/1000000</f>
        <v>0.252</v>
      </c>
      <c r="I37" s="26">
        <f>H37*G37</f>
        <v>1.764</v>
      </c>
      <c r="J37" s="10"/>
      <c r="K37" s="18"/>
      <c r="L37" s="27" t="s">
        <v>60</v>
      </c>
      <c r="M37" s="28" t="s">
        <v>77</v>
      </c>
    </row>
    <row r="38" spans="1:13" s="28" customFormat="1" ht="12" customHeight="1" x14ac:dyDescent="0.25">
      <c r="A38" s="24">
        <f t="shared" si="3"/>
        <v>29</v>
      </c>
      <c r="B38" s="25" t="s">
        <v>63</v>
      </c>
      <c r="C38" s="25" t="s">
        <v>16</v>
      </c>
      <c r="D38" s="25" t="s">
        <v>22</v>
      </c>
      <c r="E38" s="25">
        <v>350</v>
      </c>
      <c r="F38" s="25">
        <v>720</v>
      </c>
      <c r="G38" s="25">
        <v>7</v>
      </c>
      <c r="H38" s="26">
        <f>E38*F38/1000000</f>
        <v>0.252</v>
      </c>
      <c r="I38" s="26">
        <f>H38*G38</f>
        <v>1.764</v>
      </c>
      <c r="J38" s="10"/>
      <c r="K38" s="18"/>
      <c r="L38" s="27" t="s">
        <v>60</v>
      </c>
      <c r="M38" s="28" t="s">
        <v>77</v>
      </c>
    </row>
    <row r="39" spans="1:13" s="28" customFormat="1" ht="12" customHeight="1" x14ac:dyDescent="0.25">
      <c r="A39" s="24">
        <f t="shared" si="3"/>
        <v>30</v>
      </c>
      <c r="B39" s="25" t="s">
        <v>64</v>
      </c>
      <c r="C39" s="25" t="s">
        <v>16</v>
      </c>
      <c r="D39" s="25" t="s">
        <v>22</v>
      </c>
      <c r="E39" s="25">
        <v>720</v>
      </c>
      <c r="F39" s="25">
        <v>1200</v>
      </c>
      <c r="G39" s="25">
        <v>7</v>
      </c>
      <c r="H39" s="26">
        <f>E39*F39/1000000</f>
        <v>0.86399999999999999</v>
      </c>
      <c r="I39" s="26">
        <f>H39*G39</f>
        <v>6.048</v>
      </c>
      <c r="J39" s="10"/>
      <c r="K39" s="18"/>
      <c r="L39" s="27" t="s">
        <v>60</v>
      </c>
      <c r="M39" s="28" t="s">
        <v>77</v>
      </c>
    </row>
    <row r="40" spans="1:13" s="28" customFormat="1" ht="12" customHeight="1" x14ac:dyDescent="0.25">
      <c r="A40" s="24">
        <f t="shared" si="3"/>
        <v>31</v>
      </c>
      <c r="B40" s="25" t="s">
        <v>69</v>
      </c>
      <c r="C40" s="25" t="s">
        <v>16</v>
      </c>
      <c r="D40" s="25" t="s">
        <v>22</v>
      </c>
      <c r="E40" s="25">
        <v>850</v>
      </c>
      <c r="F40" s="25">
        <v>1530</v>
      </c>
      <c r="G40" s="25">
        <v>13</v>
      </c>
      <c r="H40" s="26">
        <f>E40*F40/1000000</f>
        <v>1.3005</v>
      </c>
      <c r="I40" s="26">
        <f>H40*G40</f>
        <v>16.906500000000001</v>
      </c>
      <c r="J40" s="10"/>
      <c r="K40" s="18"/>
      <c r="L40" s="27" t="s">
        <v>60</v>
      </c>
      <c r="M40" s="28" t="s">
        <v>77</v>
      </c>
    </row>
    <row r="41" spans="1:13" s="28" customFormat="1" ht="12" customHeight="1" x14ac:dyDescent="0.25">
      <c r="A41" s="24">
        <f t="shared" si="3"/>
        <v>32</v>
      </c>
      <c r="B41" s="25" t="s">
        <v>70</v>
      </c>
      <c r="C41" s="25" t="s">
        <v>16</v>
      </c>
      <c r="D41" s="25" t="s">
        <v>22</v>
      </c>
      <c r="E41" s="25">
        <v>330</v>
      </c>
      <c r="F41" s="25">
        <v>1427</v>
      </c>
      <c r="G41" s="25">
        <v>13</v>
      </c>
      <c r="H41" s="26">
        <f>E41*F41/1000000</f>
        <v>0.47091</v>
      </c>
      <c r="I41" s="26">
        <f>H41*G41</f>
        <v>6.1218300000000001</v>
      </c>
      <c r="J41" s="10"/>
      <c r="K41" s="18"/>
      <c r="L41" s="27" t="s">
        <v>60</v>
      </c>
      <c r="M41" s="28" t="s">
        <v>77</v>
      </c>
    </row>
    <row r="42" spans="1:13" s="28" customFormat="1" ht="12" customHeight="1" thickBot="1" x14ac:dyDescent="0.3">
      <c r="A42" s="68">
        <f t="shared" si="3"/>
        <v>33</v>
      </c>
      <c r="B42" s="69" t="s">
        <v>71</v>
      </c>
      <c r="C42" s="69" t="s">
        <v>16</v>
      </c>
      <c r="D42" s="69" t="s">
        <v>22</v>
      </c>
      <c r="E42" s="69">
        <v>330</v>
      </c>
      <c r="F42" s="69">
        <v>700</v>
      </c>
      <c r="G42" s="69">
        <v>26</v>
      </c>
      <c r="H42" s="70">
        <f>E42*F42/1000000</f>
        <v>0.23100000000000001</v>
      </c>
      <c r="I42" s="70">
        <f>H42*G42</f>
        <v>6.0060000000000002</v>
      </c>
      <c r="J42" s="71"/>
      <c r="K42" s="72"/>
      <c r="L42" s="38" t="s">
        <v>60</v>
      </c>
      <c r="M42" s="28" t="s">
        <v>77</v>
      </c>
    </row>
    <row r="43" spans="1:13" s="28" customFormat="1" ht="12" customHeight="1" thickBot="1" x14ac:dyDescent="0.3">
      <c r="A43" s="73"/>
      <c r="B43" s="45"/>
      <c r="C43" s="45"/>
      <c r="D43" s="45"/>
      <c r="E43" s="45"/>
      <c r="F43" s="45"/>
      <c r="G43" s="45"/>
      <c r="H43" s="46"/>
      <c r="I43" s="46"/>
      <c r="J43" s="47"/>
      <c r="K43" s="48"/>
      <c r="L43" s="74"/>
    </row>
    <row r="44" spans="1:13" s="28" customFormat="1" ht="12" customHeight="1" x14ac:dyDescent="0.25">
      <c r="A44" s="64">
        <v>34</v>
      </c>
      <c r="B44" s="65" t="s">
        <v>12</v>
      </c>
      <c r="C44" s="65" t="s">
        <v>16</v>
      </c>
      <c r="D44" s="65" t="s">
        <v>22</v>
      </c>
      <c r="E44" s="65">
        <v>900</v>
      </c>
      <c r="F44" s="65">
        <v>1570</v>
      </c>
      <c r="G44" s="65">
        <v>36</v>
      </c>
      <c r="H44" s="66">
        <f>E44*F44/1000000</f>
        <v>1.413</v>
      </c>
      <c r="I44" s="66">
        <f>H44*G44</f>
        <v>50.868000000000002</v>
      </c>
      <c r="J44" s="16"/>
      <c r="K44" s="17"/>
      <c r="L44" s="67" t="s">
        <v>60</v>
      </c>
      <c r="M44" s="28" t="s">
        <v>75</v>
      </c>
    </row>
    <row r="45" spans="1:13" s="28" customFormat="1" ht="13.5" customHeight="1" x14ac:dyDescent="0.25">
      <c r="A45" s="24">
        <f>A44+1</f>
        <v>35</v>
      </c>
      <c r="B45" s="25" t="s">
        <v>13</v>
      </c>
      <c r="C45" s="25" t="s">
        <v>16</v>
      </c>
      <c r="D45" s="25" t="s">
        <v>22</v>
      </c>
      <c r="E45" s="25">
        <v>895</v>
      </c>
      <c r="F45" s="25">
        <v>1570</v>
      </c>
      <c r="G45" s="25">
        <v>12</v>
      </c>
      <c r="H45" s="26">
        <f>E45*F45/1000000</f>
        <v>1.4051499999999999</v>
      </c>
      <c r="I45" s="26">
        <f>H45*G45</f>
        <v>16.861799999999999</v>
      </c>
      <c r="J45" s="10"/>
      <c r="K45" s="18"/>
      <c r="L45" s="27" t="s">
        <v>60</v>
      </c>
      <c r="M45" s="28" t="s">
        <v>75</v>
      </c>
    </row>
    <row r="46" spans="1:13" s="32" customFormat="1" ht="12" customHeight="1" x14ac:dyDescent="0.25">
      <c r="A46" s="24">
        <f>A45+1</f>
        <v>36</v>
      </c>
      <c r="B46" s="25" t="s">
        <v>24</v>
      </c>
      <c r="C46" s="25" t="s">
        <v>16</v>
      </c>
      <c r="D46" s="25" t="s">
        <v>22</v>
      </c>
      <c r="E46" s="25">
        <v>900</v>
      </c>
      <c r="F46" s="25">
        <v>1860</v>
      </c>
      <c r="G46" s="25">
        <v>6</v>
      </c>
      <c r="H46" s="26">
        <f>E46*F46/1000000</f>
        <v>1.6739999999999999</v>
      </c>
      <c r="I46" s="26">
        <f>H46*G46</f>
        <v>10.044</v>
      </c>
      <c r="J46" s="10"/>
      <c r="K46" s="18"/>
      <c r="L46" s="27" t="s">
        <v>60</v>
      </c>
      <c r="M46" s="28" t="s">
        <v>75</v>
      </c>
    </row>
    <row r="47" spans="1:13" s="32" customFormat="1" ht="12" customHeight="1" x14ac:dyDescent="0.25">
      <c r="A47" s="24">
        <f>A46+1</f>
        <v>37</v>
      </c>
      <c r="B47" s="25" t="s">
        <v>25</v>
      </c>
      <c r="C47" s="25" t="s">
        <v>16</v>
      </c>
      <c r="D47" s="25" t="s">
        <v>22</v>
      </c>
      <c r="E47" s="25">
        <v>895</v>
      </c>
      <c r="F47" s="25">
        <v>1860</v>
      </c>
      <c r="G47" s="25">
        <v>2</v>
      </c>
      <c r="H47" s="26">
        <f>E47*F47/1000000</f>
        <v>1.6647000000000001</v>
      </c>
      <c r="I47" s="26">
        <f>H47*G47</f>
        <v>3.3294000000000001</v>
      </c>
      <c r="J47" s="10"/>
      <c r="K47" s="18"/>
      <c r="L47" s="27" t="s">
        <v>60</v>
      </c>
      <c r="M47" s="28" t="s">
        <v>75</v>
      </c>
    </row>
    <row r="48" spans="1:13" s="32" customFormat="1" ht="12" customHeight="1" x14ac:dyDescent="0.25">
      <c r="A48" s="24">
        <f>A47+1</f>
        <v>38</v>
      </c>
      <c r="B48" s="25" t="s">
        <v>27</v>
      </c>
      <c r="C48" s="25" t="s">
        <v>16</v>
      </c>
      <c r="D48" s="25" t="s">
        <v>22</v>
      </c>
      <c r="E48" s="25">
        <v>900</v>
      </c>
      <c r="F48" s="25">
        <v>780</v>
      </c>
      <c r="G48" s="25">
        <v>6</v>
      </c>
      <c r="H48" s="26">
        <f>E48*F48/1000000</f>
        <v>0.70199999999999996</v>
      </c>
      <c r="I48" s="26">
        <f>H48*G48</f>
        <v>4.2119999999999997</v>
      </c>
      <c r="J48" s="10"/>
      <c r="K48" s="18"/>
      <c r="L48" s="27" t="s">
        <v>60</v>
      </c>
      <c r="M48" s="28" t="s">
        <v>75</v>
      </c>
    </row>
    <row r="49" spans="1:13" s="32" customFormat="1" ht="12" customHeight="1" x14ac:dyDescent="0.25">
      <c r="A49" s="24">
        <f>A48+1</f>
        <v>39</v>
      </c>
      <c r="B49" s="25" t="s">
        <v>28</v>
      </c>
      <c r="C49" s="25" t="s">
        <v>16</v>
      </c>
      <c r="D49" s="25" t="s">
        <v>22</v>
      </c>
      <c r="E49" s="25">
        <v>895</v>
      </c>
      <c r="F49" s="25">
        <v>780</v>
      </c>
      <c r="G49" s="25">
        <v>2</v>
      </c>
      <c r="H49" s="26">
        <f>E49*F49/1000000</f>
        <v>0.69810000000000005</v>
      </c>
      <c r="I49" s="26">
        <f>H49*G49</f>
        <v>1.3962000000000001</v>
      </c>
      <c r="J49" s="10"/>
      <c r="K49" s="18"/>
      <c r="L49" s="27" t="s">
        <v>60</v>
      </c>
      <c r="M49" s="28" t="s">
        <v>75</v>
      </c>
    </row>
    <row r="50" spans="1:13" s="32" customFormat="1" ht="12" customHeight="1" x14ac:dyDescent="0.25">
      <c r="A50" s="24">
        <f>A49+1</f>
        <v>40</v>
      </c>
      <c r="B50" s="25" t="s">
        <v>32</v>
      </c>
      <c r="C50" s="25" t="s">
        <v>16</v>
      </c>
      <c r="D50" s="25" t="s">
        <v>22</v>
      </c>
      <c r="E50" s="25">
        <v>1570</v>
      </c>
      <c r="F50" s="25">
        <v>990</v>
      </c>
      <c r="G50" s="25">
        <v>42</v>
      </c>
      <c r="H50" s="26">
        <f>E50*F50/1000000</f>
        <v>1.5543</v>
      </c>
      <c r="I50" s="26">
        <f>H50*G50</f>
        <v>65.280600000000007</v>
      </c>
      <c r="J50" s="10"/>
      <c r="K50" s="18"/>
      <c r="L50" s="27" t="s">
        <v>60</v>
      </c>
      <c r="M50" s="28" t="s">
        <v>75</v>
      </c>
    </row>
    <row r="51" spans="1:13" s="32" customFormat="1" ht="12" customHeight="1" x14ac:dyDescent="0.25">
      <c r="A51" s="24">
        <f t="shared" ref="A51:A62" si="4">A50+1</f>
        <v>41</v>
      </c>
      <c r="B51" s="25" t="s">
        <v>73</v>
      </c>
      <c r="C51" s="25" t="s">
        <v>16</v>
      </c>
      <c r="D51" s="25" t="s">
        <v>22</v>
      </c>
      <c r="E51" s="25">
        <v>1195</v>
      </c>
      <c r="F51" s="25">
        <v>990</v>
      </c>
      <c r="G51" s="25">
        <v>4</v>
      </c>
      <c r="H51" s="26">
        <f>E51*F51/1000000</f>
        <v>1.1830499999999999</v>
      </c>
      <c r="I51" s="26">
        <f>H51*G51</f>
        <v>4.7321999999999997</v>
      </c>
      <c r="J51" s="10"/>
      <c r="K51" s="18"/>
      <c r="L51" s="27" t="s">
        <v>60</v>
      </c>
      <c r="M51" s="28" t="s">
        <v>75</v>
      </c>
    </row>
    <row r="52" spans="1:13" s="32" customFormat="1" ht="12" customHeight="1" x14ac:dyDescent="0.25">
      <c r="A52" s="24">
        <f t="shared" si="4"/>
        <v>42</v>
      </c>
      <c r="B52" s="25" t="s">
        <v>33</v>
      </c>
      <c r="C52" s="25" t="s">
        <v>16</v>
      </c>
      <c r="D52" s="25" t="s">
        <v>22</v>
      </c>
      <c r="E52" s="25">
        <v>1570</v>
      </c>
      <c r="F52" s="25">
        <v>1105</v>
      </c>
      <c r="G52" s="25">
        <v>2</v>
      </c>
      <c r="H52" s="26">
        <f>E52*F52/1000000</f>
        <v>1.73485</v>
      </c>
      <c r="I52" s="26">
        <f>H52*G52</f>
        <v>3.4697</v>
      </c>
      <c r="J52" s="10"/>
      <c r="K52" s="18"/>
      <c r="L52" s="27" t="s">
        <v>60</v>
      </c>
      <c r="M52" s="28" t="s">
        <v>75</v>
      </c>
    </row>
    <row r="53" spans="1:13" s="32" customFormat="1" ht="12" customHeight="1" x14ac:dyDescent="0.25">
      <c r="A53" s="24">
        <f t="shared" si="4"/>
        <v>43</v>
      </c>
      <c r="B53" s="25" t="s">
        <v>46</v>
      </c>
      <c r="C53" s="25" t="s">
        <v>16</v>
      </c>
      <c r="D53" s="25" t="s">
        <v>22</v>
      </c>
      <c r="E53" s="25">
        <v>1035</v>
      </c>
      <c r="F53" s="25">
        <v>1780</v>
      </c>
      <c r="G53" s="25">
        <v>3</v>
      </c>
      <c r="H53" s="26">
        <f>E53*F53/1000000</f>
        <v>1.8423</v>
      </c>
      <c r="I53" s="26">
        <f>H53*G53</f>
        <v>5.5269000000000004</v>
      </c>
      <c r="J53" s="10"/>
      <c r="K53" s="18"/>
      <c r="L53" s="27" t="s">
        <v>60</v>
      </c>
      <c r="M53" s="28" t="s">
        <v>75</v>
      </c>
    </row>
    <row r="54" spans="1:13" s="28" customFormat="1" ht="12" customHeight="1" x14ac:dyDescent="0.25">
      <c r="A54" s="24">
        <f t="shared" si="4"/>
        <v>44</v>
      </c>
      <c r="B54" s="25" t="s">
        <v>47</v>
      </c>
      <c r="C54" s="25" t="s">
        <v>16</v>
      </c>
      <c r="D54" s="25" t="s">
        <v>22</v>
      </c>
      <c r="E54" s="25">
        <v>1035</v>
      </c>
      <c r="F54" s="25">
        <v>1780</v>
      </c>
      <c r="G54" s="25">
        <v>3</v>
      </c>
      <c r="H54" s="26">
        <f>E54*F54/1000000</f>
        <v>1.8423</v>
      </c>
      <c r="I54" s="26">
        <f>H54*G54</f>
        <v>5.5269000000000004</v>
      </c>
      <c r="J54" s="10"/>
      <c r="K54" s="18"/>
      <c r="L54" s="27" t="s">
        <v>60</v>
      </c>
      <c r="M54" s="28" t="s">
        <v>75</v>
      </c>
    </row>
    <row r="55" spans="1:13" s="28" customFormat="1" ht="12" customHeight="1" x14ac:dyDescent="0.25">
      <c r="A55" s="24">
        <f t="shared" si="4"/>
        <v>45</v>
      </c>
      <c r="B55" s="25" t="s">
        <v>56</v>
      </c>
      <c r="C55" s="25" t="s">
        <v>16</v>
      </c>
      <c r="D55" s="25" t="s">
        <v>22</v>
      </c>
      <c r="E55" s="25">
        <v>790</v>
      </c>
      <c r="F55" s="25">
        <v>1345</v>
      </c>
      <c r="G55" s="25">
        <v>1</v>
      </c>
      <c r="H55" s="26">
        <f>E55*F55/1000000</f>
        <v>1.0625500000000001</v>
      </c>
      <c r="I55" s="26">
        <f>H55*G55</f>
        <v>1.0625500000000001</v>
      </c>
      <c r="J55" s="10"/>
      <c r="K55" s="18"/>
      <c r="L55" s="27" t="s">
        <v>60</v>
      </c>
      <c r="M55" s="28" t="s">
        <v>75</v>
      </c>
    </row>
    <row r="56" spans="1:13" s="28" customFormat="1" ht="12" customHeight="1" x14ac:dyDescent="0.25">
      <c r="A56" s="24">
        <f t="shared" si="4"/>
        <v>46</v>
      </c>
      <c r="B56" s="25" t="s">
        <v>57</v>
      </c>
      <c r="C56" s="25" t="s">
        <v>16</v>
      </c>
      <c r="D56" s="25" t="s">
        <v>22</v>
      </c>
      <c r="E56" s="25">
        <v>790</v>
      </c>
      <c r="F56" s="25">
        <v>1345</v>
      </c>
      <c r="G56" s="25">
        <v>1</v>
      </c>
      <c r="H56" s="26">
        <f>E56*F56/1000000</f>
        <v>1.0625500000000001</v>
      </c>
      <c r="I56" s="26">
        <f>H56*G56</f>
        <v>1.0625500000000001</v>
      </c>
      <c r="J56" s="10"/>
      <c r="K56" s="18"/>
      <c r="L56" s="27" t="s">
        <v>60</v>
      </c>
      <c r="M56" s="28" t="s">
        <v>75</v>
      </c>
    </row>
    <row r="57" spans="1:13" s="28" customFormat="1" ht="12" customHeight="1" x14ac:dyDescent="0.25">
      <c r="A57" s="24">
        <f t="shared" si="4"/>
        <v>47</v>
      </c>
      <c r="B57" s="25" t="s">
        <v>58</v>
      </c>
      <c r="C57" s="25" t="s">
        <v>16</v>
      </c>
      <c r="D57" s="25" t="s">
        <v>22</v>
      </c>
      <c r="E57" s="25">
        <v>1805</v>
      </c>
      <c r="F57" s="25">
        <v>790</v>
      </c>
      <c r="G57" s="25">
        <v>8</v>
      </c>
      <c r="H57" s="26">
        <f>E57*F57/1000000</f>
        <v>1.4259500000000001</v>
      </c>
      <c r="I57" s="26">
        <f>H57*G57</f>
        <v>11.4076</v>
      </c>
      <c r="J57" s="10"/>
      <c r="K57" s="18"/>
      <c r="L57" s="27" t="s">
        <v>60</v>
      </c>
      <c r="M57" s="28" t="s">
        <v>75</v>
      </c>
    </row>
    <row r="58" spans="1:13" s="28" customFormat="1" ht="12" customHeight="1" x14ac:dyDescent="0.25">
      <c r="A58" s="24">
        <f t="shared" si="4"/>
        <v>48</v>
      </c>
      <c r="B58" s="25" t="s">
        <v>59</v>
      </c>
      <c r="C58" s="25" t="s">
        <v>16</v>
      </c>
      <c r="D58" s="25" t="s">
        <v>22</v>
      </c>
      <c r="E58" s="25">
        <v>1810</v>
      </c>
      <c r="F58" s="25">
        <v>790</v>
      </c>
      <c r="G58" s="25">
        <v>8</v>
      </c>
      <c r="H58" s="26">
        <f>E58*F58/1000000</f>
        <v>1.4298999999999999</v>
      </c>
      <c r="I58" s="26">
        <f>H58*G58</f>
        <v>11.4392</v>
      </c>
      <c r="J58" s="10"/>
      <c r="K58" s="18"/>
      <c r="L58" s="27" t="s">
        <v>60</v>
      </c>
      <c r="M58" s="28" t="s">
        <v>75</v>
      </c>
    </row>
    <row r="59" spans="1:13" s="28" customFormat="1" ht="12" customHeight="1" x14ac:dyDescent="0.25">
      <c r="A59" s="24">
        <f t="shared" si="4"/>
        <v>49</v>
      </c>
      <c r="B59" s="25" t="s">
        <v>65</v>
      </c>
      <c r="C59" s="25" t="s">
        <v>16</v>
      </c>
      <c r="D59" s="25" t="s">
        <v>22</v>
      </c>
      <c r="E59" s="25">
        <v>847</v>
      </c>
      <c r="F59" s="25">
        <v>460</v>
      </c>
      <c r="G59" s="25">
        <v>12</v>
      </c>
      <c r="H59" s="26">
        <f>E59*F59/1000000</f>
        <v>0.38962000000000002</v>
      </c>
      <c r="I59" s="26">
        <f>H59*G59</f>
        <v>4.67544</v>
      </c>
      <c r="J59" s="10"/>
      <c r="K59" s="18"/>
      <c r="L59" s="27" t="s">
        <v>60</v>
      </c>
      <c r="M59" s="28" t="s">
        <v>75</v>
      </c>
    </row>
    <row r="60" spans="1:13" s="28" customFormat="1" ht="12" customHeight="1" x14ac:dyDescent="0.25">
      <c r="A60" s="24">
        <f t="shared" si="4"/>
        <v>50</v>
      </c>
      <c r="B60" s="25" t="s">
        <v>66</v>
      </c>
      <c r="C60" s="25" t="s">
        <v>16</v>
      </c>
      <c r="D60" s="25" t="s">
        <v>22</v>
      </c>
      <c r="E60" s="25">
        <v>1990</v>
      </c>
      <c r="F60" s="25">
        <v>460</v>
      </c>
      <c r="G60" s="25">
        <v>14</v>
      </c>
      <c r="H60" s="26">
        <f>E60*F60/1000000</f>
        <v>0.91539999999999999</v>
      </c>
      <c r="I60" s="26">
        <f>H60*G60</f>
        <v>12.8156</v>
      </c>
      <c r="J60" s="10"/>
      <c r="K60" s="18"/>
      <c r="L60" s="27" t="s">
        <v>60</v>
      </c>
      <c r="M60" s="28" t="s">
        <v>75</v>
      </c>
    </row>
    <row r="61" spans="1:13" s="28" customFormat="1" ht="12.75" customHeight="1" x14ac:dyDescent="0.25">
      <c r="A61" s="24">
        <f t="shared" si="4"/>
        <v>51</v>
      </c>
      <c r="B61" s="25" t="s">
        <v>67</v>
      </c>
      <c r="C61" s="25" t="s">
        <v>16</v>
      </c>
      <c r="D61" s="25" t="s">
        <v>22</v>
      </c>
      <c r="E61" s="25">
        <v>847</v>
      </c>
      <c r="F61" s="25">
        <v>460</v>
      </c>
      <c r="G61" s="25">
        <v>6</v>
      </c>
      <c r="H61" s="26">
        <f>E61*F61/1000000</f>
        <v>0.38962000000000002</v>
      </c>
      <c r="I61" s="26">
        <f>H61*G61</f>
        <v>2.33772</v>
      </c>
      <c r="J61" s="10"/>
      <c r="K61" s="18"/>
      <c r="L61" s="27" t="s">
        <v>60</v>
      </c>
      <c r="M61" s="28" t="s">
        <v>75</v>
      </c>
    </row>
    <row r="62" spans="1:13" s="28" customFormat="1" ht="12" customHeight="1" x14ac:dyDescent="0.25">
      <c r="A62" s="33">
        <f t="shared" si="4"/>
        <v>52</v>
      </c>
      <c r="B62" s="34" t="s">
        <v>68</v>
      </c>
      <c r="C62" s="34" t="s">
        <v>16</v>
      </c>
      <c r="D62" s="34" t="s">
        <v>22</v>
      </c>
      <c r="E62" s="34">
        <v>1935</v>
      </c>
      <c r="F62" s="34">
        <v>460</v>
      </c>
      <c r="G62" s="34">
        <v>7</v>
      </c>
      <c r="H62" s="35">
        <f>E62*F62/1000000</f>
        <v>0.8901</v>
      </c>
      <c r="I62" s="35">
        <f>H62*G62</f>
        <v>6.2306999999999997</v>
      </c>
      <c r="J62" s="36"/>
      <c r="K62" s="37"/>
      <c r="L62" s="75" t="s">
        <v>60</v>
      </c>
      <c r="M62" s="28" t="s">
        <v>75</v>
      </c>
    </row>
    <row r="63" spans="1:13" s="28" customFormat="1" ht="12" customHeight="1" x14ac:dyDescent="0.25">
      <c r="A63" s="24">
        <f>A12+1</f>
        <v>4</v>
      </c>
      <c r="B63" s="25" t="s">
        <v>52</v>
      </c>
      <c r="C63" s="25" t="s">
        <v>16</v>
      </c>
      <c r="D63" s="25" t="s">
        <v>22</v>
      </c>
      <c r="E63" s="25">
        <v>790</v>
      </c>
      <c r="F63" s="25">
        <v>1905</v>
      </c>
      <c r="G63" s="25">
        <v>1</v>
      </c>
      <c r="H63" s="26">
        <f>E63*F63/1000000</f>
        <v>1.50495</v>
      </c>
      <c r="I63" s="26">
        <f>H63*G63</f>
        <v>1.50495</v>
      </c>
      <c r="J63" s="10"/>
      <c r="K63" s="10"/>
      <c r="L63" s="85" t="s">
        <v>60</v>
      </c>
      <c r="M63" s="28" t="s">
        <v>75</v>
      </c>
    </row>
    <row r="64" spans="1:13" s="28" customFormat="1" ht="17.25" customHeight="1" thickBot="1" x14ac:dyDescent="0.3">
      <c r="A64" s="68">
        <f>A63+1</f>
        <v>5</v>
      </c>
      <c r="B64" s="69" t="s">
        <v>53</v>
      </c>
      <c r="C64" s="69" t="s">
        <v>16</v>
      </c>
      <c r="D64" s="69" t="s">
        <v>22</v>
      </c>
      <c r="E64" s="69">
        <v>790</v>
      </c>
      <c r="F64" s="69">
        <v>1905</v>
      </c>
      <c r="G64" s="69">
        <v>1</v>
      </c>
      <c r="H64" s="70">
        <f>E64*F64/1000000</f>
        <v>1.50495</v>
      </c>
      <c r="I64" s="70">
        <f>H64*G64</f>
        <v>1.50495</v>
      </c>
      <c r="J64" s="71"/>
      <c r="K64" s="71"/>
      <c r="L64" s="86" t="s">
        <v>60</v>
      </c>
      <c r="M64" s="28" t="s">
        <v>75</v>
      </c>
    </row>
    <row r="65" spans="1:12" s="8" customFormat="1" ht="12.95" customHeight="1" thickBot="1" x14ac:dyDescent="0.3">
      <c r="A65" s="76" t="s">
        <v>9</v>
      </c>
      <c r="B65" s="77"/>
      <c r="C65" s="77"/>
      <c r="D65" s="77"/>
      <c r="E65" s="77"/>
      <c r="F65" s="78"/>
      <c r="G65" s="79">
        <f>SUM(G10:G64)</f>
        <v>343</v>
      </c>
      <c r="H65" s="80"/>
      <c r="I65" s="81">
        <f>SUM(I10:K64)</f>
        <v>383.62561999999997</v>
      </c>
      <c r="J65" s="82"/>
      <c r="K65" s="83"/>
      <c r="L65" s="84"/>
    </row>
    <row r="66" spans="1:12" s="8" customFormat="1" ht="12.95" customHeight="1" x14ac:dyDescent="0.25">
      <c r="A66" s="1"/>
      <c r="B66" s="1"/>
      <c r="C66" s="1"/>
      <c r="D66" s="1"/>
      <c r="E66" s="1"/>
      <c r="F66" s="9"/>
      <c r="G66" s="9"/>
      <c r="H66" s="1"/>
      <c r="I66" s="1"/>
      <c r="J66" s="1"/>
      <c r="K66" s="1"/>
      <c r="L66" s="1"/>
    </row>
    <row r="67" spans="1:12" s="8" customFormat="1" ht="12.95" customHeight="1" x14ac:dyDescent="0.25">
      <c r="A67" s="1"/>
      <c r="B67" s="1"/>
      <c r="C67" s="1"/>
      <c r="D67" s="1"/>
      <c r="E67" s="1"/>
      <c r="F67" s="9"/>
      <c r="G67" s="9"/>
      <c r="H67" s="1"/>
      <c r="I67" s="1"/>
      <c r="J67" s="1"/>
      <c r="K67" s="1"/>
      <c r="L67" s="1"/>
    </row>
    <row r="68" spans="1:12" s="8" customFormat="1" ht="12.95" customHeight="1" x14ac:dyDescent="0.25">
      <c r="A68" s="1"/>
      <c r="B68" s="1"/>
      <c r="C68" s="1"/>
      <c r="D68" s="1"/>
      <c r="E68" s="1"/>
      <c r="F68" s="9"/>
      <c r="G68" s="9"/>
      <c r="H68" s="1"/>
      <c r="I68" s="1"/>
      <c r="J68" s="1"/>
      <c r="K68" s="1"/>
      <c r="L68" s="1"/>
    </row>
    <row r="69" spans="1:12" s="8" customFormat="1" ht="12.95" customHeight="1" x14ac:dyDescent="0.25">
      <c r="A69" s="1"/>
      <c r="B69" s="1"/>
      <c r="C69" s="1"/>
      <c r="D69" s="1"/>
      <c r="E69" s="1"/>
      <c r="F69" s="9"/>
      <c r="G69" s="9"/>
      <c r="H69" s="1"/>
      <c r="I69" s="1"/>
      <c r="J69" s="1"/>
      <c r="K69" s="1"/>
      <c r="L69" s="1"/>
    </row>
    <row r="70" spans="1:12" s="8" customFormat="1" ht="12.95" customHeight="1" x14ac:dyDescent="0.25">
      <c r="A70" s="1"/>
      <c r="B70" s="1"/>
      <c r="C70" s="1"/>
      <c r="D70" s="1"/>
      <c r="E70" s="1"/>
      <c r="F70" s="9"/>
      <c r="G70" s="9"/>
      <c r="H70" s="1"/>
      <c r="I70" s="1"/>
      <c r="J70" s="1"/>
      <c r="K70" s="1"/>
      <c r="L70" s="1"/>
    </row>
    <row r="71" spans="1:12" s="8" customFormat="1" ht="12.95" customHeight="1" x14ac:dyDescent="0.25">
      <c r="A71" s="1"/>
      <c r="B71" s="1"/>
      <c r="C71" s="1"/>
      <c r="D71" s="1"/>
      <c r="E71" s="1"/>
      <c r="F71" s="9"/>
      <c r="G71" s="9"/>
      <c r="H71" s="1"/>
      <c r="I71" s="1"/>
      <c r="J71" s="1"/>
      <c r="K71" s="1"/>
      <c r="L71" s="1"/>
    </row>
    <row r="72" spans="1:12" s="8" customFormat="1" ht="12.95" customHeight="1" x14ac:dyDescent="0.25">
      <c r="A72" s="1"/>
      <c r="B72" s="1"/>
      <c r="C72" s="1"/>
      <c r="D72" s="1"/>
      <c r="E72" s="1"/>
      <c r="F72" s="9"/>
      <c r="G72" s="9"/>
      <c r="H72" s="1"/>
      <c r="I72" s="1"/>
      <c r="J72" s="1"/>
      <c r="K72" s="1"/>
      <c r="L72" s="1"/>
    </row>
    <row r="73" spans="1:12" s="8" customFormat="1" ht="12.95" customHeight="1" x14ac:dyDescent="0.25">
      <c r="A73" s="1"/>
      <c r="B73" s="1"/>
      <c r="C73" s="1"/>
      <c r="D73" s="1"/>
      <c r="E73" s="1"/>
      <c r="F73" s="9"/>
      <c r="G73" s="9"/>
      <c r="H73" s="1"/>
      <c r="I73" s="1"/>
      <c r="J73" s="1"/>
      <c r="K73" s="1"/>
      <c r="L73" s="1"/>
    </row>
    <row r="74" spans="1:12" s="8" customFormat="1" ht="12.95" customHeight="1" x14ac:dyDescent="0.25">
      <c r="A74" s="1"/>
      <c r="B74" s="1"/>
      <c r="C74" s="1"/>
      <c r="D74" s="1"/>
      <c r="E74" s="1"/>
      <c r="F74" s="9"/>
      <c r="G74" s="9"/>
      <c r="H74" s="1"/>
      <c r="I74" s="1"/>
      <c r="J74" s="1"/>
      <c r="K74" s="1"/>
      <c r="L74" s="1"/>
    </row>
    <row r="75" spans="1:12" s="8" customFormat="1" ht="12.95" customHeight="1" x14ac:dyDescent="0.25">
      <c r="A75" s="1"/>
      <c r="B75" s="1"/>
      <c r="C75" s="1"/>
      <c r="D75" s="1"/>
      <c r="E75" s="1"/>
      <c r="F75" s="9"/>
      <c r="G75" s="9"/>
      <c r="H75" s="1"/>
      <c r="I75" s="1"/>
      <c r="J75" s="1"/>
      <c r="K75" s="1"/>
      <c r="L75" s="1"/>
    </row>
    <row r="76" spans="1:12" s="8" customFormat="1" ht="12.95" customHeight="1" x14ac:dyDescent="0.25">
      <c r="A76" s="1"/>
      <c r="B76" s="1"/>
      <c r="C76" s="1"/>
      <c r="D76" s="1"/>
      <c r="E76" s="1"/>
      <c r="F76" s="9"/>
      <c r="G76" s="9"/>
      <c r="H76" s="1"/>
      <c r="I76" s="1"/>
      <c r="J76" s="1"/>
      <c r="K76" s="1"/>
      <c r="L76" s="1"/>
    </row>
    <row r="77" spans="1:12" s="8" customFormat="1" ht="12.95" customHeight="1" x14ac:dyDescent="0.25">
      <c r="A77" s="1"/>
      <c r="B77" s="1"/>
      <c r="C77" s="1"/>
      <c r="D77" s="1"/>
      <c r="E77" s="1"/>
      <c r="F77" s="9"/>
      <c r="G77" s="9"/>
      <c r="H77" s="1"/>
      <c r="I77" s="1"/>
      <c r="J77" s="1"/>
      <c r="K77" s="1"/>
      <c r="L77" s="1"/>
    </row>
    <row r="78" spans="1:12" s="8" customFormat="1" ht="12.95" customHeight="1" x14ac:dyDescent="0.25">
      <c r="A78" s="1"/>
      <c r="B78" s="1"/>
      <c r="C78" s="1"/>
      <c r="D78" s="1"/>
      <c r="E78" s="1"/>
      <c r="F78" s="9"/>
      <c r="G78" s="9"/>
      <c r="H78" s="1"/>
      <c r="I78" s="1"/>
      <c r="J78" s="1"/>
      <c r="K78" s="1"/>
      <c r="L78" s="1"/>
    </row>
    <row r="79" spans="1:12" s="8" customFormat="1" ht="12.95" customHeight="1" x14ac:dyDescent="0.25">
      <c r="A79" s="1"/>
      <c r="B79" s="1"/>
      <c r="C79" s="1"/>
      <c r="D79" s="1"/>
      <c r="E79" s="1"/>
      <c r="F79" s="9"/>
      <c r="G79" s="9"/>
      <c r="H79" s="1" t="s">
        <v>10</v>
      </c>
      <c r="I79" s="1"/>
      <c r="J79" s="1"/>
      <c r="K79" s="1"/>
      <c r="L79" s="1"/>
    </row>
    <row r="80" spans="1:12" s="8" customFormat="1" ht="12.95" customHeight="1" x14ac:dyDescent="0.25">
      <c r="A80" s="1"/>
      <c r="B80" s="1"/>
      <c r="C80" s="1"/>
      <c r="D80" s="1"/>
      <c r="E80" s="1"/>
      <c r="F80" s="9"/>
      <c r="G80" s="9"/>
      <c r="H80" s="1"/>
      <c r="I80" s="1"/>
      <c r="J80" s="1"/>
      <c r="K80" s="1"/>
      <c r="L80" s="1"/>
    </row>
    <row r="81" spans="1:12" s="8" customFormat="1" ht="12.95" customHeight="1" x14ac:dyDescent="0.25">
      <c r="A81" s="1"/>
      <c r="B81" s="1"/>
      <c r="C81" s="1"/>
      <c r="D81" s="1"/>
      <c r="E81" s="1"/>
      <c r="F81" s="9"/>
      <c r="G81" s="9"/>
      <c r="H81" s="1"/>
      <c r="I81" s="1"/>
      <c r="J81" s="1"/>
      <c r="K81" s="1"/>
      <c r="L81" s="1"/>
    </row>
    <row r="82" spans="1:12" s="8" customFormat="1" ht="12.95" customHeight="1" x14ac:dyDescent="0.25">
      <c r="A82" s="1"/>
      <c r="B82" s="1"/>
      <c r="C82" s="1"/>
      <c r="D82" s="1"/>
      <c r="E82" s="1"/>
      <c r="F82" s="9"/>
      <c r="G82" s="9"/>
      <c r="H82" s="1"/>
      <c r="I82" s="1"/>
      <c r="J82" s="1"/>
      <c r="K82" s="1"/>
      <c r="L82" s="1"/>
    </row>
    <row r="83" spans="1:12" s="8" customFormat="1" ht="12.95" customHeight="1" x14ac:dyDescent="0.25">
      <c r="A83" s="1"/>
      <c r="B83" s="1"/>
      <c r="C83" s="1"/>
      <c r="D83" s="1"/>
      <c r="E83" s="1"/>
      <c r="F83" s="9"/>
      <c r="G83" s="9"/>
      <c r="H83" s="1"/>
      <c r="I83" s="1"/>
      <c r="J83" s="1"/>
      <c r="K83" s="1"/>
      <c r="L83" s="1"/>
    </row>
    <row r="84" spans="1:12" s="8" customFormat="1" ht="12.95" customHeight="1" x14ac:dyDescent="0.25">
      <c r="A84" s="1"/>
      <c r="B84" s="1"/>
      <c r="C84" s="1"/>
      <c r="D84" s="1"/>
      <c r="E84" s="1"/>
      <c r="F84" s="9"/>
      <c r="G84" s="9"/>
      <c r="H84" s="1"/>
      <c r="I84" s="1"/>
      <c r="J84" s="1"/>
      <c r="K84" s="1"/>
      <c r="L84" s="1"/>
    </row>
    <row r="85" spans="1:12" s="8" customFormat="1" ht="12.95" customHeight="1" x14ac:dyDescent="0.25">
      <c r="A85" s="1"/>
      <c r="B85" s="1"/>
      <c r="C85" s="1"/>
      <c r="D85" s="1"/>
      <c r="E85" s="1"/>
      <c r="F85" s="9"/>
      <c r="G85" s="9"/>
      <c r="H85" s="1"/>
      <c r="I85" s="1"/>
      <c r="J85" s="1"/>
      <c r="K85" s="1"/>
      <c r="L85" s="1"/>
    </row>
    <row r="86" spans="1:12" s="8" customFormat="1" ht="12.95" customHeight="1" x14ac:dyDescent="0.25">
      <c r="A86" s="1"/>
      <c r="B86" s="1"/>
      <c r="C86" s="1"/>
      <c r="D86" s="1"/>
      <c r="E86" s="1"/>
      <c r="F86" s="9"/>
      <c r="G86" s="9"/>
      <c r="H86" s="1"/>
      <c r="I86" s="1"/>
      <c r="J86" s="1"/>
      <c r="K86" s="1"/>
      <c r="L86" s="1"/>
    </row>
    <row r="87" spans="1:12" s="8" customFormat="1" ht="12.95" customHeight="1" x14ac:dyDescent="0.25">
      <c r="A87" s="1"/>
      <c r="B87" s="1"/>
      <c r="C87" s="1"/>
      <c r="D87" s="1"/>
      <c r="E87" s="1"/>
      <c r="F87" s="9"/>
      <c r="G87" s="9"/>
      <c r="H87" s="1"/>
      <c r="I87" s="1"/>
      <c r="J87" s="1"/>
      <c r="K87" s="1"/>
      <c r="L87" s="1"/>
    </row>
    <row r="88" spans="1:12" s="8" customFormat="1" ht="12.95" customHeight="1" x14ac:dyDescent="0.25">
      <c r="A88" s="1"/>
      <c r="B88" s="1"/>
      <c r="C88" s="1"/>
      <c r="D88" s="1"/>
      <c r="E88" s="1"/>
      <c r="F88" s="9"/>
      <c r="G88" s="9"/>
      <c r="H88" s="1"/>
      <c r="I88" s="1"/>
      <c r="J88" s="1"/>
      <c r="K88" s="1"/>
      <c r="L88" s="1"/>
    </row>
    <row r="89" spans="1:12" s="8" customFormat="1" ht="12.75" customHeight="1" x14ac:dyDescent="0.25">
      <c r="A89" s="1"/>
      <c r="B89" s="1"/>
      <c r="C89" s="1"/>
      <c r="D89" s="1"/>
      <c r="E89" s="1"/>
      <c r="F89" s="9"/>
      <c r="G89" s="9"/>
      <c r="H89" s="1"/>
      <c r="I89" s="1"/>
      <c r="J89" s="1"/>
      <c r="K89" s="1"/>
      <c r="L89" s="1"/>
    </row>
    <row r="90" spans="1:12" s="8" customFormat="1" ht="12.75" customHeight="1" x14ac:dyDescent="0.25">
      <c r="A90" s="1"/>
      <c r="B90" s="1"/>
      <c r="C90" s="1"/>
      <c r="D90" s="1"/>
      <c r="E90" s="1"/>
      <c r="F90" s="9"/>
      <c r="G90" s="9"/>
      <c r="H90" s="1"/>
      <c r="I90" s="1"/>
      <c r="J90" s="1"/>
      <c r="K90" s="1"/>
      <c r="L90" s="1"/>
    </row>
    <row r="91" spans="1:12" s="8" customFormat="1" ht="12.95" customHeight="1" x14ac:dyDescent="0.25">
      <c r="A91" s="1"/>
      <c r="B91" s="1"/>
      <c r="C91" s="1"/>
      <c r="D91" s="1"/>
      <c r="E91" s="1"/>
      <c r="F91" s="9"/>
      <c r="G91" s="9"/>
      <c r="H91" s="1"/>
      <c r="I91" s="1"/>
      <c r="J91" s="1"/>
      <c r="K91" s="1"/>
      <c r="L91" s="1"/>
    </row>
    <row r="92" spans="1:12" s="8" customFormat="1" ht="12.95" customHeight="1" x14ac:dyDescent="0.25">
      <c r="A92" s="1"/>
      <c r="B92" s="1"/>
      <c r="C92" s="1"/>
      <c r="D92" s="1"/>
      <c r="E92" s="1"/>
      <c r="F92" s="9"/>
      <c r="G92" s="9"/>
      <c r="H92" s="1"/>
      <c r="I92" s="1"/>
      <c r="J92" s="1"/>
      <c r="K92" s="1"/>
      <c r="L92" s="1"/>
    </row>
    <row r="93" spans="1:12" s="8" customFormat="1" ht="12.95" customHeight="1" x14ac:dyDescent="0.25">
      <c r="A93" s="1"/>
      <c r="B93" s="1"/>
      <c r="C93" s="1"/>
      <c r="D93" s="1"/>
      <c r="E93" s="1"/>
      <c r="F93" s="9"/>
      <c r="G93" s="9"/>
      <c r="H93" s="1"/>
      <c r="I93" s="1"/>
      <c r="J93" s="1"/>
      <c r="K93" s="1"/>
      <c r="L93" s="1"/>
    </row>
    <row r="94" spans="1:12" s="8" customFormat="1" ht="12.95" customHeight="1" x14ac:dyDescent="0.25">
      <c r="A94" s="1"/>
      <c r="B94" s="1"/>
      <c r="C94" s="1"/>
      <c r="D94" s="1"/>
      <c r="E94" s="1"/>
      <c r="F94" s="9"/>
      <c r="G94" s="9"/>
      <c r="H94" s="1"/>
      <c r="I94" s="1"/>
      <c r="J94" s="1"/>
      <c r="K94" s="1"/>
      <c r="L94" s="1"/>
    </row>
    <row r="95" spans="1:12" s="8" customFormat="1" ht="12.95" customHeight="1" x14ac:dyDescent="0.25">
      <c r="A95" s="1"/>
      <c r="B95" s="1"/>
      <c r="C95" s="1"/>
      <c r="D95" s="1"/>
      <c r="E95" s="1"/>
      <c r="F95" s="9"/>
      <c r="G95" s="9"/>
      <c r="H95" s="1"/>
      <c r="I95" s="1"/>
      <c r="J95" s="1"/>
      <c r="K95" s="1"/>
      <c r="L95" s="1"/>
    </row>
    <row r="96" spans="1:12" s="8" customFormat="1" ht="12.95" customHeight="1" x14ac:dyDescent="0.25">
      <c r="A96" s="1"/>
      <c r="B96" s="1"/>
      <c r="C96" s="1"/>
      <c r="D96" s="1"/>
      <c r="E96" s="1"/>
      <c r="F96" s="9"/>
      <c r="G96" s="9"/>
      <c r="H96" s="1"/>
      <c r="I96" s="1"/>
      <c r="J96" s="1"/>
      <c r="K96" s="1"/>
      <c r="L96" s="1"/>
    </row>
    <row r="97" spans="1:12" s="8" customFormat="1" ht="12.95" customHeight="1" x14ac:dyDescent="0.25">
      <c r="A97" s="1"/>
      <c r="B97" s="1"/>
      <c r="C97" s="1"/>
      <c r="D97" s="1"/>
      <c r="E97" s="1"/>
      <c r="F97" s="9"/>
      <c r="G97" s="9"/>
      <c r="H97" s="1"/>
      <c r="I97" s="1"/>
      <c r="J97" s="1"/>
      <c r="K97" s="1"/>
      <c r="L97" s="1"/>
    </row>
    <row r="98" spans="1:12" s="8" customFormat="1" ht="12.95" customHeight="1" x14ac:dyDescent="0.25">
      <c r="A98" s="1"/>
      <c r="B98" s="1"/>
      <c r="C98" s="1"/>
      <c r="D98" s="1"/>
      <c r="E98" s="1"/>
      <c r="F98" s="9"/>
      <c r="G98" s="9"/>
      <c r="H98" s="1"/>
      <c r="I98" s="1"/>
      <c r="J98" s="1"/>
      <c r="K98" s="1"/>
      <c r="L98" s="1"/>
    </row>
    <row r="99" spans="1:12" s="8" customFormat="1" ht="12.95" customHeight="1" x14ac:dyDescent="0.25">
      <c r="A99" s="1"/>
      <c r="B99" s="1"/>
      <c r="C99" s="1"/>
      <c r="D99" s="1"/>
      <c r="E99" s="1"/>
      <c r="F99" s="9"/>
      <c r="G99" s="9"/>
      <c r="H99" s="1"/>
      <c r="I99" s="1"/>
      <c r="J99" s="1"/>
      <c r="K99" s="1"/>
      <c r="L99" s="1"/>
    </row>
    <row r="100" spans="1:12" s="8" customFormat="1" ht="12.95" customHeight="1" x14ac:dyDescent="0.25">
      <c r="A100" s="1"/>
      <c r="B100" s="1"/>
      <c r="C100" s="1"/>
      <c r="D100" s="1"/>
      <c r="E100" s="1"/>
      <c r="F100" s="9"/>
      <c r="G100" s="9"/>
      <c r="H100" s="1"/>
      <c r="I100" s="1"/>
      <c r="J100" s="1"/>
      <c r="K100" s="1"/>
      <c r="L100" s="1"/>
    </row>
    <row r="101" spans="1:12" s="8" customFormat="1" ht="12.95" customHeight="1" x14ac:dyDescent="0.25">
      <c r="A101" s="1"/>
      <c r="B101" s="1"/>
      <c r="C101" s="1"/>
      <c r="D101" s="1"/>
      <c r="E101" s="1"/>
      <c r="F101" s="9"/>
      <c r="G101" s="9"/>
      <c r="H101" s="1"/>
      <c r="I101" s="1"/>
      <c r="J101" s="1"/>
      <c r="K101" s="1"/>
      <c r="L101" s="1"/>
    </row>
    <row r="102" spans="1:12" s="8" customFormat="1" ht="12.95" customHeight="1" x14ac:dyDescent="0.25">
      <c r="A102" s="1"/>
      <c r="B102" s="1"/>
      <c r="C102" s="1"/>
      <c r="D102" s="1"/>
      <c r="E102" s="1"/>
      <c r="F102" s="9"/>
      <c r="G102" s="9"/>
      <c r="H102" s="1"/>
      <c r="I102" s="1"/>
      <c r="J102" s="1"/>
      <c r="K102" s="1"/>
      <c r="L102" s="1"/>
    </row>
    <row r="103" spans="1:12" s="8" customFormat="1" ht="12.95" customHeight="1" x14ac:dyDescent="0.25">
      <c r="A103" s="1"/>
      <c r="B103" s="1"/>
      <c r="C103" s="1"/>
      <c r="D103" s="1"/>
      <c r="E103" s="1"/>
      <c r="F103" s="9"/>
      <c r="G103" s="9"/>
      <c r="H103" s="1"/>
      <c r="I103" s="1"/>
      <c r="J103" s="1"/>
      <c r="K103" s="1"/>
      <c r="L103" s="1"/>
    </row>
    <row r="104" spans="1:12" s="8" customFormat="1" ht="12.95" customHeight="1" x14ac:dyDescent="0.25">
      <c r="A104" s="1"/>
      <c r="B104" s="1"/>
      <c r="C104" s="1"/>
      <c r="D104" s="1"/>
      <c r="E104" s="1"/>
      <c r="F104" s="9"/>
      <c r="G104" s="9"/>
      <c r="H104" s="1"/>
      <c r="I104" s="1"/>
      <c r="J104" s="1"/>
      <c r="K104" s="1"/>
      <c r="L104" s="1"/>
    </row>
    <row r="105" spans="1:12" s="8" customFormat="1" ht="12.95" customHeight="1" x14ac:dyDescent="0.25">
      <c r="A105" s="1"/>
      <c r="B105" s="1"/>
      <c r="C105" s="1"/>
      <c r="D105" s="1"/>
      <c r="E105" s="1"/>
      <c r="F105" s="9"/>
      <c r="G105" s="9"/>
      <c r="H105" s="1"/>
      <c r="I105" s="1"/>
      <c r="J105" s="1"/>
      <c r="K105" s="1"/>
      <c r="L105" s="1"/>
    </row>
    <row r="106" spans="1:12" s="8" customFormat="1" ht="12.95" customHeight="1" x14ac:dyDescent="0.25">
      <c r="A106" s="1"/>
      <c r="B106" s="1"/>
      <c r="C106" s="1"/>
      <c r="D106" s="1"/>
      <c r="E106" s="1"/>
      <c r="F106" s="9"/>
      <c r="G106" s="9"/>
      <c r="H106" s="1"/>
      <c r="I106" s="1"/>
      <c r="J106" s="1"/>
      <c r="K106" s="1"/>
      <c r="L106" s="1"/>
    </row>
    <row r="107" spans="1:12" s="8" customFormat="1" ht="12.95" customHeight="1" x14ac:dyDescent="0.25">
      <c r="A107" s="1"/>
      <c r="B107" s="1"/>
      <c r="C107" s="1"/>
      <c r="D107" s="1"/>
      <c r="E107" s="1"/>
      <c r="F107" s="9"/>
      <c r="G107" s="9"/>
      <c r="H107" s="1"/>
      <c r="I107" s="1"/>
      <c r="J107" s="1"/>
      <c r="K107" s="1"/>
      <c r="L107" s="1"/>
    </row>
    <row r="108" spans="1:12" s="8" customFormat="1" ht="12.95" customHeight="1" x14ac:dyDescent="0.25">
      <c r="A108" s="1"/>
      <c r="B108" s="1"/>
      <c r="C108" s="1"/>
      <c r="D108" s="1"/>
      <c r="E108" s="1"/>
      <c r="F108" s="9"/>
      <c r="G108" s="9"/>
      <c r="H108" s="1"/>
      <c r="I108" s="1"/>
      <c r="J108" s="1"/>
      <c r="K108" s="1"/>
      <c r="L108" s="1"/>
    </row>
  </sheetData>
  <mergeCells count="7">
    <mergeCell ref="A65:F65"/>
    <mergeCell ref="A6:K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Касеты медные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Григорий Федоренко</dc:creator>
  <cp:lastModifiedBy>Алешина Елена Петровна</cp:lastModifiedBy>
  <cp:lastPrinted>2022-01-14T07:51:20Z</cp:lastPrinted>
  <dcterms:created xsi:type="dcterms:W3CDTF">2018-01-23T11:25:18Z</dcterms:created>
  <dcterms:modified xsi:type="dcterms:W3CDTF">2024-12-02T12:02:25Z</dcterms:modified>
</cp:coreProperties>
</file>